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hitos\OneDrive\ドキュメント\ExcelWork\"/>
    </mc:Choice>
  </mc:AlternateContent>
  <xr:revisionPtr revIDLastSave="0" documentId="13_ncr:1_{63759CA0-B925-4765-87C2-3A46F8C65636}" xr6:coauthVersionLast="40" xr6:coauthVersionMax="40" xr10:uidLastSave="{00000000-0000-0000-0000-000000000000}"/>
  <bookViews>
    <workbookView xWindow="1050" yWindow="1542" windowWidth="18570" windowHeight="10176" tabRatio="786" xr2:uid="{E2B69CD8-8D0F-4A47-91B5-A4D7F94E8AE7}"/>
  </bookViews>
  <sheets>
    <sheet name="使い方" sheetId="37" r:id="rId1"/>
    <sheet name="血圧(1週目)" sheetId="31" r:id="rId2"/>
    <sheet name="血圧(2週目)" sheetId="32" r:id="rId3"/>
    <sheet name="血圧(3週目)" sheetId="33" r:id="rId4"/>
    <sheet name="血圧(4週目)" sheetId="34" r:id="rId5"/>
    <sheet name="血圧(5週目)" sheetId="35" r:id="rId6"/>
    <sheet name="血圧(6週目)" sheetId="36" r:id="rId7"/>
  </sheets>
  <definedNames>
    <definedName name="_xlnm.Print_Area" localSheetId="1">'血圧(1週目)'!$A$16:$S$41</definedName>
    <definedName name="_xlnm.Print_Area" localSheetId="2">'血圧(2週目)'!$A$16:$S$41</definedName>
    <definedName name="_xlnm.Print_Area" localSheetId="3">'血圧(3週目)'!$A$16:$S$41</definedName>
    <definedName name="_xlnm.Print_Area" localSheetId="4">'血圧(4週目)'!$A$16:$S$41</definedName>
    <definedName name="_xlnm.Print_Area" localSheetId="5">'血圧(5週目)'!$A$16:$S$41</definedName>
    <definedName name="_xlnm.Print_Area" localSheetId="6">'血圧(6週目)'!$A$16:$S$41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" i="37" l="1"/>
  <c r="N4" i="37"/>
  <c r="B2" i="31" l="1"/>
  <c r="E7" i="37"/>
  <c r="B26" i="36" l="1"/>
  <c r="C26" i="36" s="1"/>
  <c r="D26" i="36" s="1"/>
  <c r="E26" i="36" s="1"/>
  <c r="F26" i="36" s="1"/>
  <c r="G26" i="36" s="1"/>
  <c r="H26" i="36" s="1"/>
  <c r="I26" i="36" s="1"/>
  <c r="J26" i="36" s="1"/>
  <c r="K26" i="36" s="1"/>
  <c r="L26" i="36" s="1"/>
  <c r="M26" i="36" s="1"/>
  <c r="N26" i="36" s="1"/>
  <c r="O26" i="36" s="1"/>
  <c r="B25" i="36"/>
  <c r="C25" i="36" s="1"/>
  <c r="D25" i="36" s="1"/>
  <c r="E25" i="36" s="1"/>
  <c r="F25" i="36" s="1"/>
  <c r="G25" i="36" s="1"/>
  <c r="H25" i="36" s="1"/>
  <c r="I25" i="36" s="1"/>
  <c r="J25" i="36" s="1"/>
  <c r="K25" i="36" s="1"/>
  <c r="L25" i="36" s="1"/>
  <c r="M25" i="36" s="1"/>
  <c r="N25" i="36" s="1"/>
  <c r="O25" i="36" s="1"/>
  <c r="A23" i="36"/>
  <c r="S21" i="36"/>
  <c r="K24" i="36" s="1"/>
  <c r="Q21" i="36"/>
  <c r="A24" i="36" s="1"/>
  <c r="C21" i="36"/>
  <c r="B21" i="36"/>
  <c r="R21" i="36" s="1"/>
  <c r="R20" i="36"/>
  <c r="J23" i="36" s="1"/>
  <c r="Q20" i="36"/>
  <c r="C20" i="36"/>
  <c r="S20" i="36" s="1"/>
  <c r="B20" i="36"/>
  <c r="S19" i="36"/>
  <c r="I22" i="36" s="1"/>
  <c r="Q19" i="36"/>
  <c r="A22" i="36" s="1"/>
  <c r="C19" i="36"/>
  <c r="B19" i="36"/>
  <c r="R19" i="36" s="1"/>
  <c r="O18" i="36"/>
  <c r="N18" i="36"/>
  <c r="M18" i="36"/>
  <c r="L18" i="36"/>
  <c r="K18" i="36"/>
  <c r="J18" i="36"/>
  <c r="I18" i="36"/>
  <c r="H18" i="36"/>
  <c r="G18" i="36"/>
  <c r="F18" i="36"/>
  <c r="E18" i="36"/>
  <c r="D18" i="36"/>
  <c r="C18" i="36"/>
  <c r="B18" i="36"/>
  <c r="A18" i="36"/>
  <c r="O17" i="36"/>
  <c r="M17" i="36"/>
  <c r="K17" i="36"/>
  <c r="I17" i="36"/>
  <c r="G17" i="36"/>
  <c r="E17" i="36"/>
  <c r="C17" i="36"/>
  <c r="A17" i="36"/>
  <c r="O16" i="36"/>
  <c r="M16" i="36"/>
  <c r="K16" i="36"/>
  <c r="I16" i="36"/>
  <c r="G16" i="36"/>
  <c r="E16" i="36"/>
  <c r="C16" i="36"/>
  <c r="B26" i="35"/>
  <c r="C26" i="35" s="1"/>
  <c r="D26" i="35" s="1"/>
  <c r="E26" i="35" s="1"/>
  <c r="F26" i="35" s="1"/>
  <c r="G26" i="35" s="1"/>
  <c r="H26" i="35" s="1"/>
  <c r="I26" i="35" s="1"/>
  <c r="J26" i="35" s="1"/>
  <c r="K26" i="35" s="1"/>
  <c r="L26" i="35" s="1"/>
  <c r="M26" i="35" s="1"/>
  <c r="N26" i="35" s="1"/>
  <c r="O26" i="35" s="1"/>
  <c r="B25" i="35"/>
  <c r="C25" i="35" s="1"/>
  <c r="D25" i="35" s="1"/>
  <c r="E25" i="35" s="1"/>
  <c r="F25" i="35" s="1"/>
  <c r="G25" i="35" s="1"/>
  <c r="H25" i="35" s="1"/>
  <c r="I25" i="35" s="1"/>
  <c r="J25" i="35" s="1"/>
  <c r="K25" i="35" s="1"/>
  <c r="L25" i="35" s="1"/>
  <c r="M25" i="35" s="1"/>
  <c r="N25" i="35" s="1"/>
  <c r="O25" i="35" s="1"/>
  <c r="Q21" i="35"/>
  <c r="A24" i="35" s="1"/>
  <c r="C21" i="35"/>
  <c r="S21" i="35" s="1"/>
  <c r="B21" i="35"/>
  <c r="R21" i="35" s="1"/>
  <c r="R20" i="35"/>
  <c r="J23" i="35" s="1"/>
  <c r="Q20" i="35"/>
  <c r="A23" i="35" s="1"/>
  <c r="C20" i="35"/>
  <c r="S20" i="35" s="1"/>
  <c r="B20" i="35"/>
  <c r="S19" i="35"/>
  <c r="I22" i="35" s="1"/>
  <c r="Q19" i="35"/>
  <c r="A22" i="35" s="1"/>
  <c r="C19" i="35"/>
  <c r="B19" i="35"/>
  <c r="R19" i="35" s="1"/>
  <c r="O18" i="35"/>
  <c r="N18" i="35"/>
  <c r="M18" i="35"/>
  <c r="L18" i="35"/>
  <c r="K18" i="35"/>
  <c r="J18" i="35"/>
  <c r="I18" i="35"/>
  <c r="H18" i="35"/>
  <c r="G18" i="35"/>
  <c r="F18" i="35"/>
  <c r="E18" i="35"/>
  <c r="D18" i="35"/>
  <c r="C18" i="35"/>
  <c r="B18" i="35"/>
  <c r="A18" i="35"/>
  <c r="O17" i="35"/>
  <c r="M17" i="35"/>
  <c r="K17" i="35"/>
  <c r="I17" i="35"/>
  <c r="G17" i="35"/>
  <c r="E17" i="35"/>
  <c r="C17" i="35"/>
  <c r="A17" i="35"/>
  <c r="O16" i="35"/>
  <c r="M16" i="35"/>
  <c r="K16" i="35"/>
  <c r="I16" i="35"/>
  <c r="G16" i="35"/>
  <c r="E16" i="35"/>
  <c r="C16" i="35"/>
  <c r="B26" i="34"/>
  <c r="C26" i="34" s="1"/>
  <c r="D26" i="34" s="1"/>
  <c r="E26" i="34" s="1"/>
  <c r="F26" i="34" s="1"/>
  <c r="G26" i="34" s="1"/>
  <c r="H26" i="34" s="1"/>
  <c r="I26" i="34" s="1"/>
  <c r="J26" i="34" s="1"/>
  <c r="K26" i="34" s="1"/>
  <c r="L26" i="34" s="1"/>
  <c r="M26" i="34" s="1"/>
  <c r="N26" i="34" s="1"/>
  <c r="O26" i="34" s="1"/>
  <c r="B25" i="34"/>
  <c r="C25" i="34" s="1"/>
  <c r="D25" i="34" s="1"/>
  <c r="E25" i="34" s="1"/>
  <c r="F25" i="34" s="1"/>
  <c r="G25" i="34" s="1"/>
  <c r="H25" i="34" s="1"/>
  <c r="I25" i="34" s="1"/>
  <c r="J25" i="34" s="1"/>
  <c r="K25" i="34" s="1"/>
  <c r="L25" i="34" s="1"/>
  <c r="M25" i="34" s="1"/>
  <c r="N25" i="34" s="1"/>
  <c r="O25" i="34" s="1"/>
  <c r="K23" i="34"/>
  <c r="C23" i="34"/>
  <c r="Q21" i="34"/>
  <c r="A24" i="34" s="1"/>
  <c r="C21" i="34"/>
  <c r="S21" i="34" s="1"/>
  <c r="B21" i="34"/>
  <c r="R21" i="34" s="1"/>
  <c r="S20" i="34"/>
  <c r="I23" i="34" s="1"/>
  <c r="R20" i="34"/>
  <c r="J23" i="34" s="1"/>
  <c r="Q20" i="34"/>
  <c r="A23" i="34" s="1"/>
  <c r="C20" i="34"/>
  <c r="B20" i="34"/>
  <c r="Q19" i="34"/>
  <c r="A22" i="34" s="1"/>
  <c r="C19" i="34"/>
  <c r="S19" i="34" s="1"/>
  <c r="B19" i="34"/>
  <c r="R19" i="34" s="1"/>
  <c r="O18" i="34"/>
  <c r="N18" i="34"/>
  <c r="M18" i="34"/>
  <c r="L18" i="34"/>
  <c r="K18" i="34"/>
  <c r="J18" i="34"/>
  <c r="I18" i="34"/>
  <c r="H18" i="34"/>
  <c r="G18" i="34"/>
  <c r="F18" i="34"/>
  <c r="E18" i="34"/>
  <c r="D18" i="34"/>
  <c r="C18" i="34"/>
  <c r="B18" i="34"/>
  <c r="A18" i="34"/>
  <c r="O17" i="34"/>
  <c r="M17" i="34"/>
  <c r="K17" i="34"/>
  <c r="I17" i="34"/>
  <c r="G17" i="34"/>
  <c r="E17" i="34"/>
  <c r="C17" i="34"/>
  <c r="A17" i="34"/>
  <c r="O16" i="34"/>
  <c r="M16" i="34"/>
  <c r="K16" i="34"/>
  <c r="I16" i="34"/>
  <c r="G16" i="34"/>
  <c r="E16" i="34"/>
  <c r="C16" i="34"/>
  <c r="B26" i="33"/>
  <c r="C26" i="33" s="1"/>
  <c r="D26" i="33" s="1"/>
  <c r="E26" i="33" s="1"/>
  <c r="F26" i="33" s="1"/>
  <c r="G26" i="33" s="1"/>
  <c r="H26" i="33" s="1"/>
  <c r="I26" i="33" s="1"/>
  <c r="J26" i="33" s="1"/>
  <c r="K26" i="33" s="1"/>
  <c r="L26" i="33" s="1"/>
  <c r="M26" i="33" s="1"/>
  <c r="N26" i="33" s="1"/>
  <c r="O26" i="33" s="1"/>
  <c r="B25" i="33"/>
  <c r="C25" i="33" s="1"/>
  <c r="D25" i="33" s="1"/>
  <c r="E25" i="33" s="1"/>
  <c r="F25" i="33" s="1"/>
  <c r="G25" i="33" s="1"/>
  <c r="H25" i="33" s="1"/>
  <c r="I25" i="33" s="1"/>
  <c r="J25" i="33" s="1"/>
  <c r="K25" i="33" s="1"/>
  <c r="L25" i="33" s="1"/>
  <c r="M25" i="33" s="1"/>
  <c r="N25" i="33" s="1"/>
  <c r="O25" i="33" s="1"/>
  <c r="Q21" i="33"/>
  <c r="A24" i="33" s="1"/>
  <c r="C21" i="33"/>
  <c r="S21" i="33" s="1"/>
  <c r="B21" i="33"/>
  <c r="R21" i="33" s="1"/>
  <c r="S20" i="33"/>
  <c r="I23" i="33" s="1"/>
  <c r="Q20" i="33"/>
  <c r="A23" i="33" s="1"/>
  <c r="C20" i="33"/>
  <c r="B20" i="33"/>
  <c r="R20" i="33" s="1"/>
  <c r="R19" i="33"/>
  <c r="H22" i="33" s="1"/>
  <c r="Q19" i="33"/>
  <c r="A22" i="33" s="1"/>
  <c r="C19" i="33"/>
  <c r="S19" i="33" s="1"/>
  <c r="B19" i="33"/>
  <c r="O18" i="33"/>
  <c r="N18" i="33"/>
  <c r="M18" i="33"/>
  <c r="L18" i="33"/>
  <c r="K18" i="33"/>
  <c r="J18" i="33"/>
  <c r="I18" i="33"/>
  <c r="H18" i="33"/>
  <c r="G18" i="33"/>
  <c r="F18" i="33"/>
  <c r="E18" i="33"/>
  <c r="D18" i="33"/>
  <c r="C18" i="33"/>
  <c r="B18" i="33"/>
  <c r="A18" i="33"/>
  <c r="O17" i="33"/>
  <c r="M17" i="33"/>
  <c r="K17" i="33"/>
  <c r="I17" i="33"/>
  <c r="G17" i="33"/>
  <c r="E17" i="33"/>
  <c r="C17" i="33"/>
  <c r="A17" i="33"/>
  <c r="O16" i="33"/>
  <c r="M16" i="33"/>
  <c r="K16" i="33"/>
  <c r="I16" i="33"/>
  <c r="G16" i="33"/>
  <c r="E16" i="33"/>
  <c r="C16" i="33"/>
  <c r="C26" i="32"/>
  <c r="D26" i="32" s="1"/>
  <c r="E26" i="32" s="1"/>
  <c r="F26" i="32" s="1"/>
  <c r="G26" i="32" s="1"/>
  <c r="H26" i="32" s="1"/>
  <c r="I26" i="32" s="1"/>
  <c r="J26" i="32" s="1"/>
  <c r="K26" i="32" s="1"/>
  <c r="L26" i="32" s="1"/>
  <c r="M26" i="32" s="1"/>
  <c r="N26" i="32" s="1"/>
  <c r="O26" i="32" s="1"/>
  <c r="B26" i="32"/>
  <c r="B25" i="32"/>
  <c r="C25" i="32" s="1"/>
  <c r="D25" i="32" s="1"/>
  <c r="E25" i="32" s="1"/>
  <c r="F25" i="32" s="1"/>
  <c r="G25" i="32" s="1"/>
  <c r="H25" i="32" s="1"/>
  <c r="I25" i="32" s="1"/>
  <c r="J25" i="32" s="1"/>
  <c r="K25" i="32" s="1"/>
  <c r="L25" i="32" s="1"/>
  <c r="M25" i="32" s="1"/>
  <c r="N25" i="32" s="1"/>
  <c r="O25" i="32" s="1"/>
  <c r="A23" i="32"/>
  <c r="Q21" i="32"/>
  <c r="A24" i="32" s="1"/>
  <c r="C21" i="32"/>
  <c r="S21" i="32" s="1"/>
  <c r="B21" i="32"/>
  <c r="R21" i="32" s="1"/>
  <c r="R20" i="32"/>
  <c r="J23" i="32" s="1"/>
  <c r="Q20" i="32"/>
  <c r="C20" i="32"/>
  <c r="S20" i="32" s="1"/>
  <c r="B20" i="32"/>
  <c r="Q19" i="32"/>
  <c r="A22" i="32" s="1"/>
  <c r="C19" i="32"/>
  <c r="S19" i="32" s="1"/>
  <c r="B19" i="32"/>
  <c r="R19" i="32" s="1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B18" i="32"/>
  <c r="A18" i="32"/>
  <c r="O17" i="32"/>
  <c r="M17" i="32"/>
  <c r="K17" i="32"/>
  <c r="I17" i="32"/>
  <c r="G17" i="32"/>
  <c r="E17" i="32"/>
  <c r="C17" i="32"/>
  <c r="A17" i="32"/>
  <c r="O16" i="32"/>
  <c r="M16" i="32"/>
  <c r="K16" i="32"/>
  <c r="I16" i="32"/>
  <c r="G16" i="32"/>
  <c r="E16" i="32"/>
  <c r="C16" i="32"/>
  <c r="B26" i="31"/>
  <c r="C26" i="31" s="1"/>
  <c r="D26" i="31" s="1"/>
  <c r="E26" i="31" s="1"/>
  <c r="F26" i="31" s="1"/>
  <c r="G26" i="31" s="1"/>
  <c r="H26" i="31" s="1"/>
  <c r="I26" i="31" s="1"/>
  <c r="J26" i="31" s="1"/>
  <c r="K26" i="31" s="1"/>
  <c r="L26" i="31" s="1"/>
  <c r="M26" i="31" s="1"/>
  <c r="N26" i="31" s="1"/>
  <c r="O26" i="31" s="1"/>
  <c r="B25" i="31"/>
  <c r="C25" i="31" s="1"/>
  <c r="D25" i="31" s="1"/>
  <c r="E25" i="31" s="1"/>
  <c r="F25" i="31" s="1"/>
  <c r="G25" i="31" s="1"/>
  <c r="H25" i="31" s="1"/>
  <c r="I25" i="31" s="1"/>
  <c r="J25" i="31" s="1"/>
  <c r="K25" i="31" s="1"/>
  <c r="L25" i="31" s="1"/>
  <c r="M25" i="31" s="1"/>
  <c r="N25" i="31" s="1"/>
  <c r="O25" i="31" s="1"/>
  <c r="L23" i="31"/>
  <c r="D23" i="31"/>
  <c r="Q21" i="31"/>
  <c r="A24" i="31" s="1"/>
  <c r="C21" i="31"/>
  <c r="S21" i="31" s="1"/>
  <c r="B21" i="31"/>
  <c r="R21" i="31" s="1"/>
  <c r="S20" i="31"/>
  <c r="I23" i="31" s="1"/>
  <c r="R20" i="31"/>
  <c r="J23" i="31" s="1"/>
  <c r="Q20" i="31"/>
  <c r="A23" i="31" s="1"/>
  <c r="C20" i="31"/>
  <c r="B20" i="31"/>
  <c r="Q19" i="31"/>
  <c r="A22" i="31" s="1"/>
  <c r="C19" i="31"/>
  <c r="S19" i="31" s="1"/>
  <c r="B19" i="31"/>
  <c r="R19" i="31" s="1"/>
  <c r="O18" i="31"/>
  <c r="N18" i="31"/>
  <c r="M18" i="31"/>
  <c r="L18" i="31"/>
  <c r="K18" i="31"/>
  <c r="J18" i="31"/>
  <c r="I18" i="31"/>
  <c r="H18" i="31"/>
  <c r="G18" i="31"/>
  <c r="F18" i="31"/>
  <c r="E18" i="31"/>
  <c r="D18" i="31"/>
  <c r="C18" i="31"/>
  <c r="B18" i="31"/>
  <c r="A18" i="31"/>
  <c r="O17" i="31"/>
  <c r="M17" i="31"/>
  <c r="K17" i="31"/>
  <c r="I17" i="31"/>
  <c r="G17" i="31"/>
  <c r="E17" i="31"/>
  <c r="C17" i="31"/>
  <c r="A17" i="31"/>
  <c r="O16" i="31"/>
  <c r="M16" i="31"/>
  <c r="K16" i="31"/>
  <c r="I16" i="31"/>
  <c r="G16" i="31"/>
  <c r="E16" i="31"/>
  <c r="C16" i="31"/>
  <c r="N22" i="36" l="1"/>
  <c r="F22" i="36"/>
  <c r="L22" i="36"/>
  <c r="D22" i="36"/>
  <c r="J22" i="36"/>
  <c r="B22" i="36"/>
  <c r="H22" i="36"/>
  <c r="H24" i="36"/>
  <c r="J24" i="36"/>
  <c r="N24" i="36"/>
  <c r="F24" i="36"/>
  <c r="L24" i="36"/>
  <c r="D24" i="36"/>
  <c r="B24" i="36"/>
  <c r="I23" i="36"/>
  <c r="O23" i="36"/>
  <c r="G23" i="36"/>
  <c r="M23" i="36"/>
  <c r="E23" i="36"/>
  <c r="K23" i="36"/>
  <c r="C23" i="36"/>
  <c r="C22" i="36"/>
  <c r="K22" i="36"/>
  <c r="D23" i="36"/>
  <c r="L23" i="36"/>
  <c r="E24" i="36"/>
  <c r="M24" i="36"/>
  <c r="E22" i="36"/>
  <c r="M22" i="36"/>
  <c r="F23" i="36"/>
  <c r="N23" i="36"/>
  <c r="G24" i="36"/>
  <c r="O24" i="36"/>
  <c r="G22" i="36"/>
  <c r="O22" i="36"/>
  <c r="H23" i="36"/>
  <c r="I24" i="36"/>
  <c r="B23" i="36"/>
  <c r="C24" i="36"/>
  <c r="I23" i="35"/>
  <c r="K23" i="35"/>
  <c r="O23" i="35"/>
  <c r="G23" i="35"/>
  <c r="C23" i="35"/>
  <c r="M23" i="35"/>
  <c r="E23" i="35"/>
  <c r="H22" i="35"/>
  <c r="J22" i="35"/>
  <c r="N22" i="35"/>
  <c r="F22" i="35"/>
  <c r="B22" i="35"/>
  <c r="L22" i="35"/>
  <c r="D22" i="35"/>
  <c r="J24" i="35"/>
  <c r="B24" i="35"/>
  <c r="D24" i="35"/>
  <c r="H24" i="35"/>
  <c r="L24" i="35"/>
  <c r="N24" i="35"/>
  <c r="F24" i="35"/>
  <c r="K24" i="35"/>
  <c r="C24" i="35"/>
  <c r="I24" i="35"/>
  <c r="O24" i="35"/>
  <c r="G24" i="35"/>
  <c r="M24" i="35"/>
  <c r="E24" i="35"/>
  <c r="C22" i="35"/>
  <c r="K22" i="35"/>
  <c r="D23" i="35"/>
  <c r="L23" i="35"/>
  <c r="E22" i="35"/>
  <c r="M22" i="35"/>
  <c r="F23" i="35"/>
  <c r="N23" i="35"/>
  <c r="G22" i="35"/>
  <c r="O22" i="35"/>
  <c r="H23" i="35"/>
  <c r="B23" i="35"/>
  <c r="H22" i="34"/>
  <c r="L22" i="34"/>
  <c r="B22" i="34"/>
  <c r="N22" i="34"/>
  <c r="F22" i="34"/>
  <c r="D22" i="34"/>
  <c r="J22" i="34"/>
  <c r="J24" i="34"/>
  <c r="B24" i="34"/>
  <c r="N24" i="34"/>
  <c r="D24" i="34"/>
  <c r="L24" i="34"/>
  <c r="H24" i="34"/>
  <c r="F24" i="34"/>
  <c r="K24" i="34"/>
  <c r="C24" i="34"/>
  <c r="E24" i="34"/>
  <c r="I24" i="34"/>
  <c r="M24" i="34"/>
  <c r="O24" i="34"/>
  <c r="G24" i="34"/>
  <c r="I22" i="34"/>
  <c r="K22" i="34"/>
  <c r="O22" i="34"/>
  <c r="G22" i="34"/>
  <c r="M22" i="34"/>
  <c r="E22" i="34"/>
  <c r="C22" i="34"/>
  <c r="L23" i="34"/>
  <c r="M23" i="34"/>
  <c r="F23" i="34"/>
  <c r="N23" i="34"/>
  <c r="D23" i="34"/>
  <c r="G23" i="34"/>
  <c r="O23" i="34"/>
  <c r="E23" i="34"/>
  <c r="H23" i="34"/>
  <c r="B23" i="34"/>
  <c r="J24" i="33"/>
  <c r="B24" i="33"/>
  <c r="H24" i="33"/>
  <c r="N24" i="33"/>
  <c r="F24" i="33"/>
  <c r="L24" i="33"/>
  <c r="D24" i="33"/>
  <c r="K24" i="33"/>
  <c r="C24" i="33"/>
  <c r="M24" i="33"/>
  <c r="I24" i="33"/>
  <c r="E24" i="33"/>
  <c r="O24" i="33"/>
  <c r="G24" i="33"/>
  <c r="I22" i="33"/>
  <c r="O22" i="33"/>
  <c r="G22" i="33"/>
  <c r="K22" i="33"/>
  <c r="M22" i="33"/>
  <c r="E22" i="33"/>
  <c r="C22" i="33"/>
  <c r="J23" i="33"/>
  <c r="B23" i="33"/>
  <c r="H23" i="33"/>
  <c r="D23" i="33"/>
  <c r="N23" i="33"/>
  <c r="F23" i="33"/>
  <c r="L23" i="33"/>
  <c r="B22" i="33"/>
  <c r="J22" i="33"/>
  <c r="C23" i="33"/>
  <c r="K23" i="33"/>
  <c r="D22" i="33"/>
  <c r="L22" i="33"/>
  <c r="E23" i="33"/>
  <c r="M23" i="33"/>
  <c r="F22" i="33"/>
  <c r="N22" i="33"/>
  <c r="G23" i="33"/>
  <c r="O23" i="33"/>
  <c r="J24" i="32"/>
  <c r="B24" i="32"/>
  <c r="H24" i="32"/>
  <c r="N24" i="32"/>
  <c r="F24" i="32"/>
  <c r="L24" i="32"/>
  <c r="D24" i="32"/>
  <c r="H22" i="32"/>
  <c r="J22" i="32"/>
  <c r="N22" i="32"/>
  <c r="F22" i="32"/>
  <c r="B22" i="32"/>
  <c r="L22" i="32"/>
  <c r="D22" i="32"/>
  <c r="K24" i="32"/>
  <c r="C24" i="32"/>
  <c r="I24" i="32"/>
  <c r="O24" i="32"/>
  <c r="G24" i="32"/>
  <c r="M24" i="32"/>
  <c r="E24" i="32"/>
  <c r="I22" i="32"/>
  <c r="O22" i="32"/>
  <c r="G22" i="32"/>
  <c r="M22" i="32"/>
  <c r="E22" i="32"/>
  <c r="K22" i="32"/>
  <c r="C22" i="32"/>
  <c r="I23" i="32"/>
  <c r="O23" i="32"/>
  <c r="G23" i="32"/>
  <c r="M23" i="32"/>
  <c r="E23" i="32"/>
  <c r="K23" i="32"/>
  <c r="C23" i="32"/>
  <c r="D23" i="32"/>
  <c r="L23" i="32"/>
  <c r="F23" i="32"/>
  <c r="N23" i="32"/>
  <c r="H23" i="32"/>
  <c r="B23" i="32"/>
  <c r="H22" i="31"/>
  <c r="D22" i="31"/>
  <c r="N22" i="31"/>
  <c r="F22" i="31"/>
  <c r="L22" i="31"/>
  <c r="J22" i="31"/>
  <c r="B22" i="31"/>
  <c r="J24" i="31"/>
  <c r="B24" i="31"/>
  <c r="N24" i="31"/>
  <c r="H24" i="31"/>
  <c r="F24" i="31"/>
  <c r="L24" i="31"/>
  <c r="D24" i="31"/>
  <c r="I22" i="31"/>
  <c r="O22" i="31"/>
  <c r="G22" i="31"/>
  <c r="M22" i="31"/>
  <c r="E22" i="31"/>
  <c r="K22" i="31"/>
  <c r="C22" i="31"/>
  <c r="K24" i="31"/>
  <c r="C24" i="31"/>
  <c r="M24" i="31"/>
  <c r="I24" i="31"/>
  <c r="E24" i="31"/>
  <c r="O24" i="31"/>
  <c r="G24" i="31"/>
  <c r="C23" i="31"/>
  <c r="K23" i="31"/>
  <c r="F23" i="31"/>
  <c r="N23" i="31"/>
  <c r="E23" i="31"/>
  <c r="G23" i="31"/>
  <c r="O23" i="31"/>
  <c r="H23" i="31"/>
  <c r="M23" i="31"/>
  <c r="B23" i="31"/>
  <c r="B1" i="31"/>
  <c r="B16" i="31" l="1"/>
  <c r="B17" i="31"/>
  <c r="D2" i="31"/>
  <c r="D1" i="31"/>
  <c r="D16" i="31" l="1"/>
  <c r="D17" i="31"/>
  <c r="F2" i="31"/>
  <c r="F1" i="31"/>
  <c r="F16" i="31" l="1"/>
  <c r="H2" i="31"/>
  <c r="F17" i="31"/>
  <c r="H1" i="31"/>
  <c r="H16" i="31" l="1"/>
  <c r="H17" i="31"/>
  <c r="J2" i="31"/>
  <c r="J1" i="31"/>
  <c r="J16" i="31" l="1"/>
  <c r="J17" i="31"/>
  <c r="L2" i="31"/>
  <c r="L1" i="31"/>
  <c r="L16" i="31" l="1"/>
  <c r="N2" i="31"/>
  <c r="L17" i="31"/>
  <c r="F7" i="37"/>
  <c r="N1" i="31"/>
  <c r="N16" i="31" l="1"/>
  <c r="B2" i="32"/>
  <c r="N17" i="31"/>
  <c r="E8" i="37"/>
  <c r="B1" i="32"/>
  <c r="B16" i="32" l="1"/>
  <c r="B17" i="32"/>
  <c r="D2" i="32"/>
  <c r="D1" i="32"/>
  <c r="D16" i="32" l="1"/>
  <c r="D17" i="32"/>
  <c r="F2" i="32"/>
  <c r="F1" i="32"/>
  <c r="F16" i="32" l="1"/>
  <c r="F17" i="32"/>
  <c r="H2" i="32"/>
  <c r="H1" i="32"/>
  <c r="H16" i="32" l="1"/>
  <c r="J2" i="32"/>
  <c r="H17" i="32"/>
  <c r="J1" i="32"/>
  <c r="J16" i="32" l="1"/>
  <c r="J17" i="32"/>
  <c r="L2" i="32"/>
  <c r="L1" i="32"/>
  <c r="L16" i="32" l="1"/>
  <c r="L17" i="32"/>
  <c r="N2" i="32"/>
  <c r="N1" i="32"/>
  <c r="F8" i="37"/>
  <c r="N16" i="32" l="1"/>
  <c r="B2" i="33"/>
  <c r="N17" i="32"/>
  <c r="B1" i="33"/>
  <c r="E9" i="37"/>
  <c r="B16" i="33" l="1"/>
  <c r="B17" i="33"/>
  <c r="D2" i="33"/>
  <c r="D1" i="33"/>
  <c r="D16" i="33" l="1"/>
  <c r="F2" i="33"/>
  <c r="D17" i="33"/>
  <c r="F1" i="33"/>
  <c r="F16" i="33" l="1"/>
  <c r="H2" i="33"/>
  <c r="F17" i="33"/>
  <c r="H1" i="33"/>
  <c r="H16" i="33" l="1"/>
  <c r="J2" i="33"/>
  <c r="H17" i="33"/>
  <c r="J1" i="33"/>
  <c r="J16" i="33" l="1"/>
  <c r="L2" i="33"/>
  <c r="J17" i="33"/>
  <c r="L1" i="33"/>
  <c r="L16" i="33" l="1"/>
  <c r="N2" i="33"/>
  <c r="L17" i="33"/>
  <c r="F9" i="37"/>
  <c r="N1" i="33"/>
  <c r="N16" i="33" l="1"/>
  <c r="B2" i="34"/>
  <c r="N17" i="33"/>
  <c r="E10" i="37"/>
  <c r="B1" i="34"/>
  <c r="B16" i="34" l="1"/>
  <c r="D2" i="34"/>
  <c r="B17" i="34"/>
  <c r="D1" i="34"/>
  <c r="D16" i="34" l="1"/>
  <c r="F2" i="34"/>
  <c r="D17" i="34"/>
  <c r="F1" i="34"/>
  <c r="F16" i="34" l="1"/>
  <c r="F17" i="34"/>
  <c r="H2" i="34"/>
  <c r="H1" i="34"/>
  <c r="H16" i="34" l="1"/>
  <c r="J2" i="34"/>
  <c r="H17" i="34"/>
  <c r="J1" i="34"/>
  <c r="J16" i="34" l="1"/>
  <c r="L2" i="34"/>
  <c r="J17" i="34"/>
  <c r="L1" i="34"/>
  <c r="L16" i="34" l="1"/>
  <c r="L17" i="34"/>
  <c r="N2" i="34"/>
  <c r="F10" i="37"/>
  <c r="N1" i="34"/>
  <c r="N16" i="34" l="1"/>
  <c r="B2" i="35"/>
  <c r="N17" i="34"/>
  <c r="E11" i="37"/>
  <c r="B1" i="35"/>
  <c r="B16" i="35" l="1"/>
  <c r="D2" i="35"/>
  <c r="B17" i="35"/>
  <c r="D1" i="35"/>
  <c r="D16" i="35" l="1"/>
  <c r="F2" i="35"/>
  <c r="D17" i="35"/>
  <c r="F1" i="35"/>
  <c r="F16" i="35" l="1"/>
  <c r="F17" i="35"/>
  <c r="H2" i="35"/>
  <c r="H1" i="35"/>
  <c r="H16" i="35" l="1"/>
  <c r="J2" i="35"/>
  <c r="H17" i="35"/>
  <c r="J1" i="35"/>
  <c r="J16" i="35" l="1"/>
  <c r="L2" i="35"/>
  <c r="J17" i="35"/>
  <c r="L1" i="35"/>
  <c r="L16" i="35" l="1"/>
  <c r="L17" i="35"/>
  <c r="N2" i="35"/>
  <c r="F11" i="37"/>
  <c r="N1" i="35"/>
  <c r="N16" i="35" l="1"/>
  <c r="B2" i="36"/>
  <c r="N17" i="35"/>
  <c r="E12" i="37"/>
  <c r="B1" i="36"/>
  <c r="B16" i="36" l="1"/>
  <c r="D2" i="36"/>
  <c r="B17" i="36"/>
  <c r="D1" i="36"/>
  <c r="D16" i="36" l="1"/>
  <c r="F2" i="36"/>
  <c r="D17" i="36"/>
  <c r="F1" i="36"/>
  <c r="F16" i="36" l="1"/>
  <c r="H2" i="36"/>
  <c r="F17" i="36"/>
  <c r="H1" i="36"/>
  <c r="H16" i="36" l="1"/>
  <c r="J2" i="36"/>
  <c r="H17" i="36"/>
  <c r="J1" i="36"/>
  <c r="J16" i="36" l="1"/>
  <c r="L2" i="36"/>
  <c r="J17" i="36"/>
  <c r="L1" i="36"/>
  <c r="L16" i="36" l="1"/>
  <c r="L17" i="36"/>
  <c r="N2" i="36"/>
  <c r="N1" i="36"/>
  <c r="F12" i="37"/>
  <c r="N16" i="36" l="1"/>
  <c r="N17" i="36"/>
</calcChain>
</file>

<file path=xl/sharedStrings.xml><?xml version="1.0" encoding="utf-8"?>
<sst xmlns="http://schemas.openxmlformats.org/spreadsheetml/2006/main" count="217" uniqueCount="57">
  <si>
    <t>日</t>
    <rPh sb="0" eb="1">
      <t>ヒ</t>
    </rPh>
    <phoneticPr fontId="1"/>
  </si>
  <si>
    <t>時</t>
    <rPh sb="0" eb="1">
      <t>ジ</t>
    </rPh>
    <phoneticPr fontId="1"/>
  </si>
  <si>
    <t>高1</t>
    <rPh sb="0" eb="1">
      <t>コウ</t>
    </rPh>
    <phoneticPr fontId="1"/>
  </si>
  <si>
    <t>低1</t>
    <rPh sb="0" eb="1">
      <t>テイ</t>
    </rPh>
    <phoneticPr fontId="1"/>
  </si>
  <si>
    <t>脈拍1</t>
    <rPh sb="0" eb="2">
      <t>ミャクハク</t>
    </rPh>
    <phoneticPr fontId="1"/>
  </si>
  <si>
    <t>高2</t>
    <rPh sb="0" eb="1">
      <t>コウ</t>
    </rPh>
    <phoneticPr fontId="1"/>
  </si>
  <si>
    <t>低2</t>
    <rPh sb="0" eb="1">
      <t>テイ</t>
    </rPh>
    <phoneticPr fontId="1"/>
  </si>
  <si>
    <t>脈拍2</t>
    <rPh sb="0" eb="2">
      <t>ミャクハク</t>
    </rPh>
    <phoneticPr fontId="1"/>
  </si>
  <si>
    <t>高A</t>
    <rPh sb="0" eb="1">
      <t>コウ</t>
    </rPh>
    <phoneticPr fontId="1"/>
  </si>
  <si>
    <t>低A</t>
    <rPh sb="0" eb="1">
      <t>テイ</t>
    </rPh>
    <phoneticPr fontId="1"/>
  </si>
  <si>
    <t>脈拍A</t>
    <rPh sb="0" eb="2">
      <t>ミャクハク</t>
    </rPh>
    <phoneticPr fontId="1"/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</si>
  <si>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</si>
  <si>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</si>
  <si>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</si>
  <si>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</si>
  <si>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</si>
  <si>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</si>
  <si>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土</t>
  </si>
  <si>
    <t>朝平均</t>
    <rPh sb="0" eb="1">
      <t>アサ</t>
    </rPh>
    <rPh sb="1" eb="3">
      <t>ヘイキン</t>
    </rPh>
    <phoneticPr fontId="1"/>
  </si>
  <si>
    <t>夜平均</t>
    <rPh sb="0" eb="1">
      <t>ヨル</t>
    </rPh>
    <rPh sb="1" eb="3">
      <t>ヘイキン</t>
    </rPh>
    <phoneticPr fontId="1"/>
  </si>
  <si>
    <t>週平均</t>
    <rPh sb="0" eb="1">
      <t>シュウ</t>
    </rPh>
    <rPh sb="1" eb="3">
      <t>ヘイキン</t>
    </rPh>
    <phoneticPr fontId="1"/>
  </si>
  <si>
    <t>振返り 自由記入欄</t>
    <rPh sb="0" eb="2">
      <t>フリカエ</t>
    </rPh>
    <rPh sb="4" eb="6">
      <t>ジユウ</t>
    </rPh>
    <rPh sb="6" eb="8">
      <t>キニュウ</t>
    </rPh>
    <rPh sb="8" eb="9">
      <t>ラン</t>
    </rPh>
    <phoneticPr fontId="1"/>
  </si>
  <si>
    <t>服薬✓</t>
    <rPh sb="0" eb="2">
      <t>フクヤク</t>
    </rPh>
    <phoneticPr fontId="1"/>
  </si>
  <si>
    <t>メモ</t>
    <phoneticPr fontId="1"/>
  </si>
  <si>
    <t>✓</t>
  </si>
  <si>
    <t>✓</t>
    <phoneticPr fontId="1"/>
  </si>
  <si>
    <t>シート名</t>
    <rPh sb="3" eb="4">
      <t>メイ</t>
    </rPh>
    <phoneticPr fontId="1"/>
  </si>
  <si>
    <t>血圧(1週目)</t>
  </si>
  <si>
    <t>血圧(2週目)</t>
  </si>
  <si>
    <t>血圧(3週目)</t>
  </si>
  <si>
    <t>血圧(4週目)</t>
  </si>
  <si>
    <t>血圧(5週目)</t>
  </si>
  <si>
    <t>血圧(6週目)</t>
  </si>
  <si>
    <t>自</t>
    <rPh sb="0" eb="1">
      <t>ジ</t>
    </rPh>
    <phoneticPr fontId="1"/>
  </si>
  <si>
    <t>至</t>
    <rPh sb="0" eb="1">
      <t>イタル</t>
    </rPh>
    <phoneticPr fontId="1"/>
  </si>
  <si>
    <t>　また、上記表に追加し、自至月日を確認する</t>
    <rPh sb="4" eb="6">
      <t>ジョウキ</t>
    </rPh>
    <rPh sb="6" eb="7">
      <t>ヒョウ</t>
    </rPh>
    <rPh sb="8" eb="10">
      <t>ツイカ</t>
    </rPh>
    <rPh sb="12" eb="13">
      <t>ジ</t>
    </rPh>
    <rPh sb="13" eb="14">
      <t>イタル</t>
    </rPh>
    <rPh sb="14" eb="16">
      <t>ツキヒ</t>
    </rPh>
    <rPh sb="17" eb="19">
      <t>カクニン</t>
    </rPh>
    <phoneticPr fontId="1"/>
  </si>
  <si>
    <t>※※ 各シートの印刷範囲は</t>
    <rPh sb="3" eb="4">
      <t>カク</t>
    </rPh>
    <rPh sb="8" eb="10">
      <t>インサツ</t>
    </rPh>
    <rPh sb="10" eb="12">
      <t>ハンイ</t>
    </rPh>
    <phoneticPr fontId="1"/>
  </si>
  <si>
    <t>A16:S41</t>
    <phoneticPr fontId="1"/>
  </si>
  <si>
    <t>シートの準備</t>
    <rPh sb="4" eb="6">
      <t>ジュンビ</t>
    </rPh>
    <phoneticPr fontId="1"/>
  </si>
  <si>
    <t>記録を開始する週の月曜日を以下に指定する</t>
    <rPh sb="0" eb="2">
      <t>キロク</t>
    </rPh>
    <rPh sb="3" eb="5">
      <t>カイシ</t>
    </rPh>
    <rPh sb="7" eb="8">
      <t>シュウ</t>
    </rPh>
    <rPh sb="9" eb="12">
      <t>ゲツヨウビ</t>
    </rPh>
    <rPh sb="13" eb="15">
      <t>イカ</t>
    </rPh>
    <rPh sb="16" eb="18">
      <t>シテイ</t>
    </rPh>
    <phoneticPr fontId="1"/>
  </si>
  <si>
    <t>データの入力</t>
    <rPh sb="4" eb="6">
      <t>ニュウリョク</t>
    </rPh>
    <phoneticPr fontId="1"/>
  </si>
  <si>
    <t>各シーtの</t>
    <rPh sb="0" eb="1">
      <t>カク</t>
    </rPh>
    <phoneticPr fontId="1"/>
  </si>
  <si>
    <t>B～O列の</t>
    <rPh sb="3" eb="4">
      <t>レツ</t>
    </rPh>
    <phoneticPr fontId="1"/>
  </si>
  <si>
    <t>3行目に計測時刻を入力する</t>
    <rPh sb="1" eb="3">
      <t>ギョウメ</t>
    </rPh>
    <rPh sb="4" eb="6">
      <t>ケイソク</t>
    </rPh>
    <rPh sb="6" eb="8">
      <t>ジコク</t>
    </rPh>
    <rPh sb="9" eb="11">
      <t>ニュウリョク</t>
    </rPh>
    <phoneticPr fontId="1"/>
  </si>
  <si>
    <t>4から6行目に1回目の（高・低・脈）計測値を入力する</t>
    <rPh sb="4" eb="6">
      <t>ギョウメ</t>
    </rPh>
    <rPh sb="8" eb="10">
      <t>カイメ</t>
    </rPh>
    <rPh sb="12" eb="13">
      <t>コウ</t>
    </rPh>
    <rPh sb="14" eb="15">
      <t>テイ</t>
    </rPh>
    <rPh sb="16" eb="17">
      <t>ミャク</t>
    </rPh>
    <rPh sb="18" eb="21">
      <t>ケイソクチ</t>
    </rPh>
    <rPh sb="22" eb="24">
      <t>ニュウリョク</t>
    </rPh>
    <phoneticPr fontId="1"/>
  </si>
  <si>
    <t>7から9行目に2回目の（高・低・脈）計測値を入力する</t>
    <rPh sb="4" eb="6">
      <t>ギョウメ</t>
    </rPh>
    <rPh sb="8" eb="10">
      <t>カイメ</t>
    </rPh>
    <rPh sb="12" eb="13">
      <t>コウ</t>
    </rPh>
    <rPh sb="14" eb="15">
      <t>テイ</t>
    </rPh>
    <rPh sb="16" eb="17">
      <t>ミャク</t>
    </rPh>
    <rPh sb="18" eb="21">
      <t>ケイソクチ</t>
    </rPh>
    <rPh sb="22" eb="24">
      <t>ニュウリョク</t>
    </rPh>
    <phoneticPr fontId="1"/>
  </si>
  <si>
    <r>
      <t>10行目に高血圧抑制薬の服用状況を</t>
    </r>
    <r>
      <rPr>
        <sz val="11"/>
        <color theme="1"/>
        <rFont val="Segoe UI Symbol"/>
        <family val="2"/>
      </rPr>
      <t>✓</t>
    </r>
    <r>
      <rPr>
        <sz val="11"/>
        <color theme="1"/>
        <rFont val="游ゴシック"/>
        <family val="2"/>
        <charset val="128"/>
        <scheme val="minor"/>
      </rPr>
      <t>する（リストボックスから選択）</t>
    </r>
    <rPh sb="2" eb="4">
      <t>ギョウメ</t>
    </rPh>
    <rPh sb="5" eb="8">
      <t>コウケツアツ</t>
    </rPh>
    <rPh sb="8" eb="10">
      <t>ヨクセイ</t>
    </rPh>
    <rPh sb="10" eb="11">
      <t>クスリ</t>
    </rPh>
    <rPh sb="12" eb="14">
      <t>フクヨウ</t>
    </rPh>
    <rPh sb="14" eb="16">
      <t>ジョウキョウ</t>
    </rPh>
    <rPh sb="30" eb="32">
      <t>センタク</t>
    </rPh>
    <phoneticPr fontId="1"/>
  </si>
  <si>
    <t>11行目に気付いたことを記録する</t>
    <rPh sb="2" eb="4">
      <t>ギョウメ</t>
    </rPh>
    <rPh sb="5" eb="7">
      <t>キヅ</t>
    </rPh>
    <rPh sb="12" eb="14">
      <t>キロク</t>
    </rPh>
    <phoneticPr fontId="1"/>
  </si>
  <si>
    <t>火曜日以降は、</t>
    <rPh sb="0" eb="3">
      <t>カヨウビ</t>
    </rPh>
    <rPh sb="3" eb="5">
      <t>イコウ</t>
    </rPh>
    <phoneticPr fontId="1"/>
  </si>
  <si>
    <t>D～O列の</t>
    <rPh sb="3" eb="4">
      <t>レツ</t>
    </rPh>
    <phoneticPr fontId="1"/>
  </si>
  <si>
    <r>
      <t>19から21行目に、B列の19から21行目の</t>
    </r>
    <r>
      <rPr>
        <b/>
        <sz val="11"/>
        <color theme="1"/>
        <rFont val="游ゴシック"/>
        <family val="3"/>
        <charset val="128"/>
        <scheme val="minor"/>
      </rPr>
      <t>式</t>
    </r>
    <r>
      <rPr>
        <sz val="11"/>
        <color theme="1"/>
        <rFont val="游ゴシック"/>
        <family val="2"/>
        <charset val="128"/>
        <scheme val="minor"/>
      </rPr>
      <t>を張付ける</t>
    </r>
    <rPh sb="6" eb="8">
      <t>ギョウメ</t>
    </rPh>
    <rPh sb="11" eb="12">
      <t>レツ</t>
    </rPh>
    <rPh sb="19" eb="21">
      <t>ギョウメ</t>
    </rPh>
    <rPh sb="22" eb="23">
      <t>シキ</t>
    </rPh>
    <rPh sb="24" eb="26">
      <t>ハリツ</t>
    </rPh>
    <phoneticPr fontId="1"/>
  </si>
  <si>
    <t>但し、計測を忘れた時は式を入れない</t>
    <rPh sb="0" eb="1">
      <t>タダ</t>
    </rPh>
    <rPh sb="3" eb="5">
      <t>ケイソク</t>
    </rPh>
    <rPh sb="6" eb="7">
      <t>ワス</t>
    </rPh>
    <rPh sb="9" eb="10">
      <t>トキ</t>
    </rPh>
    <rPh sb="11" eb="12">
      <t>シキ</t>
    </rPh>
    <rPh sb="13" eb="14">
      <t>イ</t>
    </rPh>
    <phoneticPr fontId="1"/>
  </si>
  <si>
    <t>血圧の計測は朝と夜に2回づつ行う</t>
    <rPh sb="0" eb="2">
      <t>ケツアツ</t>
    </rPh>
    <rPh sb="3" eb="5">
      <t>ケイソク</t>
    </rPh>
    <rPh sb="6" eb="7">
      <t>アサ</t>
    </rPh>
    <rPh sb="8" eb="9">
      <t>ヨル</t>
    </rPh>
    <rPh sb="11" eb="12">
      <t>カイ</t>
    </rPh>
    <rPh sb="14" eb="15">
      <t>オコナ</t>
    </rPh>
    <phoneticPr fontId="1"/>
  </si>
  <si>
    <t>朝は黄色のセル、夜は白のセルに入力する</t>
    <rPh sb="0" eb="1">
      <t>アサ</t>
    </rPh>
    <rPh sb="2" eb="4">
      <t>キイロ</t>
    </rPh>
    <rPh sb="8" eb="9">
      <t>ヨル</t>
    </rPh>
    <rPh sb="10" eb="11">
      <t>シロ</t>
    </rPh>
    <rPh sb="15" eb="17">
      <t>ニュウリョク</t>
    </rPh>
    <phoneticPr fontId="1"/>
  </si>
  <si>
    <t>印刷</t>
    <rPh sb="0" eb="2">
      <t>インサツ</t>
    </rPh>
    <phoneticPr fontId="1"/>
  </si>
  <si>
    <t>必要なシートを選択して印刷する（複数選択可）</t>
    <rPh sb="0" eb="2">
      <t>ヒツヨウ</t>
    </rPh>
    <rPh sb="7" eb="9">
      <t>センタク</t>
    </rPh>
    <rPh sb="11" eb="13">
      <t>インサツ</t>
    </rPh>
    <rPh sb="16" eb="18">
      <t>フクスウ</t>
    </rPh>
    <rPh sb="18" eb="20">
      <t>センタク</t>
    </rPh>
    <rPh sb="20" eb="21">
      <t>カ</t>
    </rPh>
    <phoneticPr fontId="1"/>
  </si>
  <si>
    <t>※ 週シートを追加する場合は、最終シートを複写し、B2セルの式を前の週のシート名にする</t>
    <rPh sb="2" eb="3">
      <t>シュウ</t>
    </rPh>
    <rPh sb="7" eb="9">
      <t>ツイカ</t>
    </rPh>
    <rPh sb="11" eb="13">
      <t>バアイ</t>
    </rPh>
    <rPh sb="15" eb="17">
      <t>サイシュウ</t>
    </rPh>
    <rPh sb="21" eb="23">
      <t>フクシャ</t>
    </rPh>
    <rPh sb="30" eb="31">
      <t>シキ</t>
    </rPh>
    <rPh sb="32" eb="33">
      <t>マエ</t>
    </rPh>
    <rPh sb="34" eb="35">
      <t>シュウ</t>
    </rPh>
    <rPh sb="39" eb="4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</si>
</sst>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rgb="FF00B0F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游ゴシック"/>
      <family val="3"/>
      <charset val="128"/>
      <scheme val="minor"/>
    </font>
    <font>
      <i/>
      <u/>
      <sz val="11"/>
      <color theme="1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5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7" borderId="1" xfId="0" applyFill="1" applyBorder="1" applyAlignment="1">
      <alignment horizontal="center" vertical="center"/>
    </xf>
    <xf numFmtId="20" fontId="0" fillId="7" borderId="1" xfId="0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0" fontId="0" fillId="0" borderId="1" xfId="0" applyNumberForma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horizontal="center" vertical="center"/>
    </xf>
    <xf numFmtId="20" fontId="0" fillId="7" borderId="1" xfId="0" applyNumberFormat="1" applyFill="1" applyBorder="1" applyAlignment="1" applyProtection="1">
      <alignment horizontal="center" vertical="center"/>
      <protection locked="0"/>
    </xf>
    <xf numFmtId="20" fontId="0" fillId="0" borderId="1" xfId="0" applyNumberForma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20" fontId="2" fillId="7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20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Protection="1">
      <alignment vertical="center"/>
      <protection locked="0"/>
    </xf>
    <xf numFmtId="176" fontId="11" fillId="0" borderId="0" xfId="0" applyNumberFormat="1" applyFont="1">
      <alignment vertical="center"/>
    </xf>
    <xf numFmtId="0" fontId="14" fillId="0" borderId="0" xfId="0" applyFont="1">
      <alignment vertical="center"/>
    </xf>
    <xf numFmtId="176" fontId="0" fillId="8" borderId="2" xfId="0" applyNumberFormat="1" applyFill="1" applyBorder="1" applyAlignment="1" applyProtection="1">
      <alignment horizontal="center" vertical="center" shrinkToFit="1"/>
      <protection locked="0"/>
    </xf>
    <xf numFmtId="176" fontId="0" fillId="8" borderId="3" xfId="0" applyNumberForma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0" fontId="2" fillId="0" borderId="7" xfId="0" applyFont="1" applyBorder="1" applyAlignment="1" applyProtection="1">
      <alignment vertical="top" wrapText="1"/>
      <protection locked="0"/>
    </xf>
    <xf numFmtId="0" fontId="2" fillId="0" borderId="6" xfId="0" applyFont="1" applyBorder="1" applyAlignment="1" applyProtection="1">
      <alignment vertical="top" wrapText="1"/>
      <protection locked="0"/>
    </xf>
    <xf numFmtId="0" fontId="2" fillId="0" borderId="8" xfId="0" applyFont="1" applyBorder="1" applyAlignment="1" applyProtection="1">
      <alignment vertical="top" wrapText="1"/>
      <protection locked="0"/>
    </xf>
    <xf numFmtId="0" fontId="2" fillId="0" borderId="9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10" xfId="0" applyFont="1" applyBorder="1" applyAlignment="1" applyProtection="1">
      <alignment vertical="top" wrapText="1"/>
      <protection locked="0"/>
    </xf>
    <xf numFmtId="0" fontId="2" fillId="0" borderId="11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vertical="top" wrapText="1"/>
      <protection locked="0"/>
    </xf>
    <xf numFmtId="0" fontId="2" fillId="0" borderId="12" xfId="0" applyFont="1" applyBorder="1" applyAlignment="1" applyProtection="1">
      <alignment vertical="top" wrapText="1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176" fontId="0" fillId="0" borderId="2" xfId="0" applyNumberFormat="1" applyFill="1" applyBorder="1" applyAlignment="1" applyProtection="1">
      <alignment horizontal="center" vertical="center" shrinkToFit="1"/>
      <protection locked="0"/>
    </xf>
    <xf numFmtId="176" fontId="0" fillId="0" borderId="3" xfId="0" applyNumberForma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1">
    <dxf>
      <font>
        <b/>
        <i val="0"/>
        <strike val="0"/>
        <color theme="4"/>
      </font>
      <fill>
        <gradientFill type="path" left="0.5" right="0.5" top="0.5" bottom="0.5">
          <stop position="0">
            <color rgb="FFFF0000"/>
          </stop>
          <stop position="1">
            <color rgb="FFFFC000"/>
          </stop>
        </gradientFill>
      </fill>
    </dxf>
  </dxfs>
  <tableStyles count="0" defaultTableStyle="TableStyleMedium2" defaultPivotStyle="PivotStyleLight16"/>
  <colors>
    <mruColors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0705694727141E-2"/>
          <c:y val="9.9396571962170666E-2"/>
          <c:w val="0.90811908010330056"/>
          <c:h val="0.81995611304735705"/>
        </c:manualLayout>
      </c:layout>
      <c:lineChart>
        <c:grouping val="standard"/>
        <c:varyColors val="0"/>
        <c:ser>
          <c:idx val="0"/>
          <c:order val="0"/>
          <c:tx>
            <c:strRef>
              <c:f>'血圧(1週目)'!$A$19</c:f>
              <c:strCache>
                <c:ptCount val="1"/>
                <c:pt idx="0">
                  <c:v>高A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'血圧(1週目)'!$B$19:$O$19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39-44CD-ADE8-D6E881DACC9A}"/>
            </c:ext>
          </c:extLst>
        </c:ser>
        <c:ser>
          <c:idx val="1"/>
          <c:order val="1"/>
          <c:tx>
            <c:strRef>
              <c:f>'血圧(1週目)'!$A$20</c:f>
              <c:strCache>
                <c:ptCount val="1"/>
                <c:pt idx="0">
                  <c:v>低A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'血圧(1週目)'!$B$20:$O$20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39-44CD-ADE8-D6E881DACC9A}"/>
            </c:ext>
          </c:extLst>
        </c:ser>
        <c:ser>
          <c:idx val="2"/>
          <c:order val="2"/>
          <c:tx>
            <c:strRef>
              <c:f>'血圧(1週目)'!$A$21</c:f>
              <c:strCache>
                <c:ptCount val="1"/>
                <c:pt idx="0">
                  <c:v>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'血圧(1週目)'!$B$21:$O$21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39-44CD-ADE8-D6E881DACC9A}"/>
            </c:ext>
          </c:extLst>
        </c:ser>
        <c:ser>
          <c:idx val="3"/>
          <c:order val="3"/>
          <c:tx>
            <c:strRef>
              <c:f>'血圧(1週目)'!$A$22</c:f>
              <c:strCache>
                <c:ptCount val="1"/>
                <c:pt idx="0">
                  <c:v>週平均高A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'血圧(1週目)'!$B$22:$O$22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39-44CD-ADE8-D6E881DACC9A}"/>
            </c:ext>
          </c:extLst>
        </c:ser>
        <c:ser>
          <c:idx val="4"/>
          <c:order val="4"/>
          <c:tx>
            <c:strRef>
              <c:f>'血圧(1週目)'!$A$23</c:f>
              <c:strCache>
                <c:ptCount val="1"/>
                <c:pt idx="0">
                  <c:v>週平均低A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'血圧(1週目)'!$B$23:$O$23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39-44CD-ADE8-D6E881DACC9A}"/>
            </c:ext>
          </c:extLst>
        </c:ser>
        <c:ser>
          <c:idx val="5"/>
          <c:order val="5"/>
          <c:tx>
            <c:strRef>
              <c:f>'血圧(1週目)'!$A$24</c:f>
              <c:strCache>
                <c:ptCount val="1"/>
                <c:pt idx="0">
                  <c:v>週平均脈拍A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'血圧(1週目)'!$B$24:$O$24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039-44CD-ADE8-D6E881DACC9A}"/>
            </c:ext>
          </c:extLst>
        </c:ser>
        <c:ser>
          <c:idx val="6"/>
          <c:order val="6"/>
          <c:tx>
            <c:strRef>
              <c:f>'血圧(1週目)'!$A$25</c:f>
              <c:strCache>
                <c:ptCount val="1"/>
                <c:pt idx="0">
                  <c:v>135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'血圧(1週目)'!$B$25:$O$25</c:f>
              <c:numCache>
                <c:formatCode>General</c:formatCode>
                <c:ptCount val="1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039-44CD-ADE8-D6E881DACC9A}"/>
            </c:ext>
          </c:extLst>
        </c:ser>
        <c:ser>
          <c:idx val="7"/>
          <c:order val="7"/>
          <c:tx>
            <c:strRef>
              <c:f>'血圧(1週目)'!$A$26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'血圧(1週目)'!$B$2:$O$3</c:f>
              <c:strCache>
                <c:ptCount val="13"/>
                <c:pt idx="0">
                  <c:v>2月25日</c:v>
                </c:pt>
                <c:pt idx="2">
                  <c:v>2月26日</c:v>
                </c:pt>
                <c:pt idx="4">
                  <c:v>2月27日</c:v>
                </c:pt>
                <c:pt idx="6">
                  <c:v>2月28日</c:v>
                </c:pt>
                <c:pt idx="8">
                  <c:v>3月1日</c:v>
                </c:pt>
                <c:pt idx="10">
                  <c:v>3月2日</c:v>
                </c:pt>
                <c:pt idx="12">
                  <c:v>3月3日</c:v>
                </c:pt>
              </c:strCache>
            </c:strRef>
          </c:cat>
          <c:val>
            <c:numRef>
              <c:f>'血圧(1週目)'!$B$26:$O$26</c:f>
              <c:numCache>
                <c:formatCode>General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039-44CD-ADE8-D6E881DAC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0255"/>
        <c:axId val="1114714703"/>
      </c:lineChart>
      <c:catAx>
        <c:axId val="822240255"/>
        <c:scaling>
          <c:orientation val="minMax"/>
        </c:scaling>
        <c:delete val="1"/>
        <c:axPos val="b"/>
        <c:numFmt formatCode="m&quot;月&quot;d&quot;日&quot;;@" sourceLinked="1"/>
        <c:majorTickMark val="none"/>
        <c:minorTickMark val="none"/>
        <c:tickLblPos val="nextTo"/>
        <c:crossAx val="1114714703"/>
        <c:crosses val="autoZero"/>
        <c:auto val="1"/>
        <c:lblAlgn val="ctr"/>
        <c:lblOffset val="100"/>
        <c:noMultiLvlLbl val="1"/>
      </c:catAx>
      <c:valAx>
        <c:axId val="1114714703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240255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58474247883014"/>
          <c:y val="8.8748988042390946E-3"/>
          <c:w val="0.43662377351290799"/>
          <c:h val="0.177063354049420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0705694727141E-2"/>
          <c:y val="9.9396571962170666E-2"/>
          <c:w val="0.90811908010330056"/>
          <c:h val="0.81995611304735705"/>
        </c:manualLayout>
      </c:layout>
      <c:lineChart>
        <c:grouping val="standard"/>
        <c:varyColors val="0"/>
        <c:ser>
          <c:idx val="0"/>
          <c:order val="0"/>
          <c:tx>
            <c:strRef>
              <c:f>'血圧(2週目)'!$A$19</c:f>
              <c:strCache>
                <c:ptCount val="1"/>
                <c:pt idx="0">
                  <c:v>高A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'血圧(2週目)'!$B$19:$O$19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43-41BC-B652-6C5AF4844319}"/>
            </c:ext>
          </c:extLst>
        </c:ser>
        <c:ser>
          <c:idx val="1"/>
          <c:order val="1"/>
          <c:tx>
            <c:strRef>
              <c:f>'血圧(2週目)'!$A$20</c:f>
              <c:strCache>
                <c:ptCount val="1"/>
                <c:pt idx="0">
                  <c:v>低A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'血圧(2週目)'!$B$20:$O$20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BC-B652-6C5AF4844319}"/>
            </c:ext>
          </c:extLst>
        </c:ser>
        <c:ser>
          <c:idx val="2"/>
          <c:order val="2"/>
          <c:tx>
            <c:strRef>
              <c:f>'血圧(2週目)'!$A$21</c:f>
              <c:strCache>
                <c:ptCount val="1"/>
                <c:pt idx="0">
                  <c:v>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'血圧(2週目)'!$B$21:$O$21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BC-B652-6C5AF4844319}"/>
            </c:ext>
          </c:extLst>
        </c:ser>
        <c:ser>
          <c:idx val="3"/>
          <c:order val="3"/>
          <c:tx>
            <c:strRef>
              <c:f>'血圧(2週目)'!$A$22</c:f>
              <c:strCache>
                <c:ptCount val="1"/>
                <c:pt idx="0">
                  <c:v>週平均高A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'血圧(2週目)'!$B$22:$O$22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BC-B652-6C5AF4844319}"/>
            </c:ext>
          </c:extLst>
        </c:ser>
        <c:ser>
          <c:idx val="4"/>
          <c:order val="4"/>
          <c:tx>
            <c:strRef>
              <c:f>'血圧(2週目)'!$A$23</c:f>
              <c:strCache>
                <c:ptCount val="1"/>
                <c:pt idx="0">
                  <c:v>週平均低A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'血圧(2週目)'!$B$23:$O$23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BC-B652-6C5AF4844319}"/>
            </c:ext>
          </c:extLst>
        </c:ser>
        <c:ser>
          <c:idx val="5"/>
          <c:order val="5"/>
          <c:tx>
            <c:strRef>
              <c:f>'血圧(2週目)'!$A$24</c:f>
              <c:strCache>
                <c:ptCount val="1"/>
                <c:pt idx="0">
                  <c:v>週平均脈拍A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'血圧(2週目)'!$B$24:$O$24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BC-B652-6C5AF4844319}"/>
            </c:ext>
          </c:extLst>
        </c:ser>
        <c:ser>
          <c:idx val="6"/>
          <c:order val="6"/>
          <c:tx>
            <c:strRef>
              <c:f>'血圧(2週目)'!$A$25</c:f>
              <c:strCache>
                <c:ptCount val="1"/>
                <c:pt idx="0">
                  <c:v>135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'血圧(2週目)'!$B$25:$O$25</c:f>
              <c:numCache>
                <c:formatCode>General</c:formatCode>
                <c:ptCount val="1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BC-B652-6C5AF4844319}"/>
            </c:ext>
          </c:extLst>
        </c:ser>
        <c:ser>
          <c:idx val="7"/>
          <c:order val="7"/>
          <c:tx>
            <c:strRef>
              <c:f>'血圧(2週目)'!$A$26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'血圧(2週目)'!$B$2:$O$3</c:f>
              <c:strCache>
                <c:ptCount val="13"/>
                <c:pt idx="0">
                  <c:v>3月4日</c:v>
                </c:pt>
                <c:pt idx="2">
                  <c:v>3月5日</c:v>
                </c:pt>
                <c:pt idx="4">
                  <c:v>3月6日</c:v>
                </c:pt>
                <c:pt idx="6">
                  <c:v>3月7日</c:v>
                </c:pt>
                <c:pt idx="8">
                  <c:v>3月8日</c:v>
                </c:pt>
                <c:pt idx="10">
                  <c:v>3月9日</c:v>
                </c:pt>
                <c:pt idx="12">
                  <c:v>3月10日</c:v>
                </c:pt>
              </c:strCache>
            </c:strRef>
          </c:cat>
          <c:val>
            <c:numRef>
              <c:f>'血圧(2週目)'!$B$26:$O$26</c:f>
              <c:numCache>
                <c:formatCode>General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BC-B652-6C5AF4844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0255"/>
        <c:axId val="1114714703"/>
      </c:lineChart>
      <c:catAx>
        <c:axId val="822240255"/>
        <c:scaling>
          <c:orientation val="minMax"/>
        </c:scaling>
        <c:delete val="1"/>
        <c:axPos val="b"/>
        <c:numFmt formatCode="m&quot;月&quot;d&quot;日&quot;;@" sourceLinked="1"/>
        <c:majorTickMark val="none"/>
        <c:minorTickMark val="none"/>
        <c:tickLblPos val="nextTo"/>
        <c:crossAx val="1114714703"/>
        <c:crosses val="autoZero"/>
        <c:auto val="1"/>
        <c:lblAlgn val="ctr"/>
        <c:lblOffset val="100"/>
        <c:noMultiLvlLbl val="1"/>
      </c:catAx>
      <c:valAx>
        <c:axId val="1114714703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240255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58474247883014"/>
          <c:y val="8.8748988042390946E-3"/>
          <c:w val="0.43662377351290799"/>
          <c:h val="0.177063354049420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0705694727141E-2"/>
          <c:y val="9.9396571962170666E-2"/>
          <c:w val="0.90811908010330056"/>
          <c:h val="0.81995611304735705"/>
        </c:manualLayout>
      </c:layout>
      <c:lineChart>
        <c:grouping val="standard"/>
        <c:varyColors val="0"/>
        <c:ser>
          <c:idx val="0"/>
          <c:order val="0"/>
          <c:tx>
            <c:strRef>
              <c:f>'血圧(3週目)'!$A$19</c:f>
              <c:strCache>
                <c:ptCount val="1"/>
                <c:pt idx="0">
                  <c:v>高A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'血圧(3週目)'!$B$19:$O$19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2-4DEB-9632-7A70BA19E927}"/>
            </c:ext>
          </c:extLst>
        </c:ser>
        <c:ser>
          <c:idx val="1"/>
          <c:order val="1"/>
          <c:tx>
            <c:strRef>
              <c:f>'血圧(3週目)'!$A$20</c:f>
              <c:strCache>
                <c:ptCount val="1"/>
                <c:pt idx="0">
                  <c:v>低A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'血圧(3週目)'!$B$20:$O$20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2-4DEB-9632-7A70BA19E927}"/>
            </c:ext>
          </c:extLst>
        </c:ser>
        <c:ser>
          <c:idx val="2"/>
          <c:order val="2"/>
          <c:tx>
            <c:strRef>
              <c:f>'血圧(3週目)'!$A$21</c:f>
              <c:strCache>
                <c:ptCount val="1"/>
                <c:pt idx="0">
                  <c:v>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'血圧(3週目)'!$B$21:$O$21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2-4DEB-9632-7A70BA19E927}"/>
            </c:ext>
          </c:extLst>
        </c:ser>
        <c:ser>
          <c:idx val="3"/>
          <c:order val="3"/>
          <c:tx>
            <c:strRef>
              <c:f>'血圧(3週目)'!$A$22</c:f>
              <c:strCache>
                <c:ptCount val="1"/>
                <c:pt idx="0">
                  <c:v>週平均高A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'血圧(3週目)'!$B$22:$O$22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2-4DEB-9632-7A70BA19E927}"/>
            </c:ext>
          </c:extLst>
        </c:ser>
        <c:ser>
          <c:idx val="4"/>
          <c:order val="4"/>
          <c:tx>
            <c:strRef>
              <c:f>'血圧(3週目)'!$A$23</c:f>
              <c:strCache>
                <c:ptCount val="1"/>
                <c:pt idx="0">
                  <c:v>週平均低A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'血圧(3週目)'!$B$23:$O$23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E52-4DEB-9632-7A70BA19E927}"/>
            </c:ext>
          </c:extLst>
        </c:ser>
        <c:ser>
          <c:idx val="5"/>
          <c:order val="5"/>
          <c:tx>
            <c:strRef>
              <c:f>'血圧(3週目)'!$A$24</c:f>
              <c:strCache>
                <c:ptCount val="1"/>
                <c:pt idx="0">
                  <c:v>週平均脈拍A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'血圧(3週目)'!$B$24:$O$24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E52-4DEB-9632-7A70BA19E927}"/>
            </c:ext>
          </c:extLst>
        </c:ser>
        <c:ser>
          <c:idx val="6"/>
          <c:order val="6"/>
          <c:tx>
            <c:strRef>
              <c:f>'血圧(3週目)'!$A$25</c:f>
              <c:strCache>
                <c:ptCount val="1"/>
                <c:pt idx="0">
                  <c:v>135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'血圧(3週目)'!$B$25:$O$25</c:f>
              <c:numCache>
                <c:formatCode>General</c:formatCode>
                <c:ptCount val="1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E52-4DEB-9632-7A70BA19E927}"/>
            </c:ext>
          </c:extLst>
        </c:ser>
        <c:ser>
          <c:idx val="7"/>
          <c:order val="7"/>
          <c:tx>
            <c:strRef>
              <c:f>'血圧(3週目)'!$A$26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'血圧(3週目)'!$B$2:$O$3</c:f>
              <c:strCache>
                <c:ptCount val="13"/>
                <c:pt idx="0">
                  <c:v>3月11日</c:v>
                </c:pt>
                <c:pt idx="2">
                  <c:v>3月12日</c:v>
                </c:pt>
                <c:pt idx="4">
                  <c:v>3月13日</c:v>
                </c:pt>
                <c:pt idx="6">
                  <c:v>3月14日</c:v>
                </c:pt>
                <c:pt idx="8">
                  <c:v>3月15日</c:v>
                </c:pt>
                <c:pt idx="10">
                  <c:v>3月16日</c:v>
                </c:pt>
                <c:pt idx="12">
                  <c:v>3月17日</c:v>
                </c:pt>
              </c:strCache>
            </c:strRef>
          </c:cat>
          <c:val>
            <c:numRef>
              <c:f>'血圧(3週目)'!$B$26:$O$26</c:f>
              <c:numCache>
                <c:formatCode>General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E52-4DEB-9632-7A70BA19E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0255"/>
        <c:axId val="1114714703"/>
      </c:lineChart>
      <c:catAx>
        <c:axId val="822240255"/>
        <c:scaling>
          <c:orientation val="minMax"/>
        </c:scaling>
        <c:delete val="1"/>
        <c:axPos val="b"/>
        <c:numFmt formatCode="m&quot;月&quot;d&quot;日&quot;;@" sourceLinked="1"/>
        <c:majorTickMark val="none"/>
        <c:minorTickMark val="none"/>
        <c:tickLblPos val="nextTo"/>
        <c:crossAx val="1114714703"/>
        <c:crosses val="autoZero"/>
        <c:auto val="1"/>
        <c:lblAlgn val="ctr"/>
        <c:lblOffset val="100"/>
        <c:noMultiLvlLbl val="1"/>
      </c:catAx>
      <c:valAx>
        <c:axId val="1114714703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240255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58474247883014"/>
          <c:y val="8.8748988042390946E-3"/>
          <c:w val="0.43662377351290799"/>
          <c:h val="0.177063354049420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0705694727141E-2"/>
          <c:y val="9.9396571962170666E-2"/>
          <c:w val="0.90811908010330056"/>
          <c:h val="0.81995611304735705"/>
        </c:manualLayout>
      </c:layout>
      <c:lineChart>
        <c:grouping val="standard"/>
        <c:varyColors val="0"/>
        <c:ser>
          <c:idx val="0"/>
          <c:order val="0"/>
          <c:tx>
            <c:strRef>
              <c:f>'血圧(4週目)'!$A$19</c:f>
              <c:strCache>
                <c:ptCount val="1"/>
                <c:pt idx="0">
                  <c:v>高A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'血圧(4週目)'!$B$19:$O$19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6F-4729-9FBD-8E84DBC1FDC4}"/>
            </c:ext>
          </c:extLst>
        </c:ser>
        <c:ser>
          <c:idx val="1"/>
          <c:order val="1"/>
          <c:tx>
            <c:strRef>
              <c:f>'血圧(4週目)'!$A$20</c:f>
              <c:strCache>
                <c:ptCount val="1"/>
                <c:pt idx="0">
                  <c:v>低A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'血圧(4週目)'!$B$20:$O$20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F-4729-9FBD-8E84DBC1FDC4}"/>
            </c:ext>
          </c:extLst>
        </c:ser>
        <c:ser>
          <c:idx val="2"/>
          <c:order val="2"/>
          <c:tx>
            <c:strRef>
              <c:f>'血圧(4週目)'!$A$21</c:f>
              <c:strCache>
                <c:ptCount val="1"/>
                <c:pt idx="0">
                  <c:v>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'血圧(4週目)'!$B$21:$O$21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F-4729-9FBD-8E84DBC1FDC4}"/>
            </c:ext>
          </c:extLst>
        </c:ser>
        <c:ser>
          <c:idx val="3"/>
          <c:order val="3"/>
          <c:tx>
            <c:strRef>
              <c:f>'血圧(4週目)'!$A$22</c:f>
              <c:strCache>
                <c:ptCount val="1"/>
                <c:pt idx="0">
                  <c:v>週平均高A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'血圧(4週目)'!$B$22:$O$22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F-4729-9FBD-8E84DBC1FDC4}"/>
            </c:ext>
          </c:extLst>
        </c:ser>
        <c:ser>
          <c:idx val="4"/>
          <c:order val="4"/>
          <c:tx>
            <c:strRef>
              <c:f>'血圧(4週目)'!$A$23</c:f>
              <c:strCache>
                <c:ptCount val="1"/>
                <c:pt idx="0">
                  <c:v>週平均低A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'血圧(4週目)'!$B$23:$O$23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F-4729-9FBD-8E84DBC1FDC4}"/>
            </c:ext>
          </c:extLst>
        </c:ser>
        <c:ser>
          <c:idx val="5"/>
          <c:order val="5"/>
          <c:tx>
            <c:strRef>
              <c:f>'血圧(4週目)'!$A$24</c:f>
              <c:strCache>
                <c:ptCount val="1"/>
                <c:pt idx="0">
                  <c:v>週平均脈拍A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'血圧(4週目)'!$B$24:$O$24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96F-4729-9FBD-8E84DBC1FDC4}"/>
            </c:ext>
          </c:extLst>
        </c:ser>
        <c:ser>
          <c:idx val="6"/>
          <c:order val="6"/>
          <c:tx>
            <c:strRef>
              <c:f>'血圧(4週目)'!$A$25</c:f>
              <c:strCache>
                <c:ptCount val="1"/>
                <c:pt idx="0">
                  <c:v>135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'血圧(4週目)'!$B$25:$O$25</c:f>
              <c:numCache>
                <c:formatCode>General</c:formatCode>
                <c:ptCount val="1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96F-4729-9FBD-8E84DBC1FDC4}"/>
            </c:ext>
          </c:extLst>
        </c:ser>
        <c:ser>
          <c:idx val="7"/>
          <c:order val="7"/>
          <c:tx>
            <c:strRef>
              <c:f>'血圧(4週目)'!$A$26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'血圧(4週目)'!$B$2:$O$3</c:f>
              <c:strCache>
                <c:ptCount val="13"/>
                <c:pt idx="0">
                  <c:v>3月18日</c:v>
                </c:pt>
                <c:pt idx="2">
                  <c:v>3月19日</c:v>
                </c:pt>
                <c:pt idx="4">
                  <c:v>3月20日</c:v>
                </c:pt>
                <c:pt idx="6">
                  <c:v>3月21日</c:v>
                </c:pt>
                <c:pt idx="8">
                  <c:v>3月22日</c:v>
                </c:pt>
                <c:pt idx="10">
                  <c:v>3月23日</c:v>
                </c:pt>
                <c:pt idx="12">
                  <c:v>3月24日</c:v>
                </c:pt>
              </c:strCache>
            </c:strRef>
          </c:cat>
          <c:val>
            <c:numRef>
              <c:f>'血圧(4週目)'!$B$26:$O$26</c:f>
              <c:numCache>
                <c:formatCode>General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96F-4729-9FBD-8E84DBC1F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0255"/>
        <c:axId val="1114714703"/>
      </c:lineChart>
      <c:catAx>
        <c:axId val="822240255"/>
        <c:scaling>
          <c:orientation val="minMax"/>
        </c:scaling>
        <c:delete val="1"/>
        <c:axPos val="b"/>
        <c:numFmt formatCode="m&quot;月&quot;d&quot;日&quot;;@" sourceLinked="1"/>
        <c:majorTickMark val="none"/>
        <c:minorTickMark val="none"/>
        <c:tickLblPos val="nextTo"/>
        <c:crossAx val="1114714703"/>
        <c:crosses val="autoZero"/>
        <c:auto val="1"/>
        <c:lblAlgn val="ctr"/>
        <c:lblOffset val="100"/>
        <c:noMultiLvlLbl val="1"/>
      </c:catAx>
      <c:valAx>
        <c:axId val="1114714703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240255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58474247883014"/>
          <c:y val="8.8748988042390946E-3"/>
          <c:w val="0.43662377351290799"/>
          <c:h val="0.177063354049420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0705694727141E-2"/>
          <c:y val="9.9396571962170666E-2"/>
          <c:w val="0.90811908010330056"/>
          <c:h val="0.81995611304735705"/>
        </c:manualLayout>
      </c:layout>
      <c:lineChart>
        <c:grouping val="standard"/>
        <c:varyColors val="0"/>
        <c:ser>
          <c:idx val="0"/>
          <c:order val="0"/>
          <c:tx>
            <c:strRef>
              <c:f>'血圧(5週目)'!$A$19</c:f>
              <c:strCache>
                <c:ptCount val="1"/>
                <c:pt idx="0">
                  <c:v>高A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'血圧(5週目)'!$B$19:$O$19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2-4DD0-B347-B48D35F15518}"/>
            </c:ext>
          </c:extLst>
        </c:ser>
        <c:ser>
          <c:idx val="1"/>
          <c:order val="1"/>
          <c:tx>
            <c:strRef>
              <c:f>'血圧(5週目)'!$A$20</c:f>
              <c:strCache>
                <c:ptCount val="1"/>
                <c:pt idx="0">
                  <c:v>低A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'血圧(5週目)'!$B$20:$O$20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2-4DD0-B347-B48D35F15518}"/>
            </c:ext>
          </c:extLst>
        </c:ser>
        <c:ser>
          <c:idx val="2"/>
          <c:order val="2"/>
          <c:tx>
            <c:strRef>
              <c:f>'血圧(5週目)'!$A$21</c:f>
              <c:strCache>
                <c:ptCount val="1"/>
                <c:pt idx="0">
                  <c:v>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'血圧(5週目)'!$B$21:$O$21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2-4DD0-B347-B48D35F15518}"/>
            </c:ext>
          </c:extLst>
        </c:ser>
        <c:ser>
          <c:idx val="3"/>
          <c:order val="3"/>
          <c:tx>
            <c:strRef>
              <c:f>'血圧(5週目)'!$A$22</c:f>
              <c:strCache>
                <c:ptCount val="1"/>
                <c:pt idx="0">
                  <c:v>週平均高A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'血圧(5週目)'!$B$22:$O$22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2-4DD0-B347-B48D35F15518}"/>
            </c:ext>
          </c:extLst>
        </c:ser>
        <c:ser>
          <c:idx val="4"/>
          <c:order val="4"/>
          <c:tx>
            <c:strRef>
              <c:f>'血圧(5週目)'!$A$23</c:f>
              <c:strCache>
                <c:ptCount val="1"/>
                <c:pt idx="0">
                  <c:v>週平均低A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'血圧(5週目)'!$B$23:$O$23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542-4DD0-B347-B48D35F15518}"/>
            </c:ext>
          </c:extLst>
        </c:ser>
        <c:ser>
          <c:idx val="5"/>
          <c:order val="5"/>
          <c:tx>
            <c:strRef>
              <c:f>'血圧(5週目)'!$A$24</c:f>
              <c:strCache>
                <c:ptCount val="1"/>
                <c:pt idx="0">
                  <c:v>週平均脈拍A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'血圧(5週目)'!$B$24:$O$24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42-4DD0-B347-B48D35F15518}"/>
            </c:ext>
          </c:extLst>
        </c:ser>
        <c:ser>
          <c:idx val="6"/>
          <c:order val="6"/>
          <c:tx>
            <c:strRef>
              <c:f>'血圧(5週目)'!$A$25</c:f>
              <c:strCache>
                <c:ptCount val="1"/>
                <c:pt idx="0">
                  <c:v>135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'血圧(5週目)'!$B$25:$O$25</c:f>
              <c:numCache>
                <c:formatCode>General</c:formatCode>
                <c:ptCount val="1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542-4DD0-B347-B48D35F15518}"/>
            </c:ext>
          </c:extLst>
        </c:ser>
        <c:ser>
          <c:idx val="7"/>
          <c:order val="7"/>
          <c:tx>
            <c:strRef>
              <c:f>'血圧(5週目)'!$A$26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'血圧(5週目)'!$B$2:$O$3</c:f>
              <c:strCache>
                <c:ptCount val="13"/>
                <c:pt idx="0">
                  <c:v>3月25日</c:v>
                </c:pt>
                <c:pt idx="2">
                  <c:v>3月26日</c:v>
                </c:pt>
                <c:pt idx="4">
                  <c:v>3月27日</c:v>
                </c:pt>
                <c:pt idx="6">
                  <c:v>3月28日</c:v>
                </c:pt>
                <c:pt idx="8">
                  <c:v>3月29日</c:v>
                </c:pt>
                <c:pt idx="10">
                  <c:v>3月30日</c:v>
                </c:pt>
                <c:pt idx="12">
                  <c:v>3月31日</c:v>
                </c:pt>
              </c:strCache>
            </c:strRef>
          </c:cat>
          <c:val>
            <c:numRef>
              <c:f>'血圧(5週目)'!$B$26:$O$26</c:f>
              <c:numCache>
                <c:formatCode>General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42-4DD0-B347-B48D35F15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0255"/>
        <c:axId val="1114714703"/>
      </c:lineChart>
      <c:catAx>
        <c:axId val="822240255"/>
        <c:scaling>
          <c:orientation val="minMax"/>
        </c:scaling>
        <c:delete val="1"/>
        <c:axPos val="b"/>
        <c:numFmt formatCode="m&quot;月&quot;d&quot;日&quot;;@" sourceLinked="1"/>
        <c:majorTickMark val="none"/>
        <c:minorTickMark val="none"/>
        <c:tickLblPos val="nextTo"/>
        <c:crossAx val="1114714703"/>
        <c:crosses val="autoZero"/>
        <c:auto val="1"/>
        <c:lblAlgn val="ctr"/>
        <c:lblOffset val="100"/>
        <c:noMultiLvlLbl val="1"/>
      </c:catAx>
      <c:valAx>
        <c:axId val="1114714703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240255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58474247883014"/>
          <c:y val="8.8748988042390946E-3"/>
          <c:w val="0.43662377351290799"/>
          <c:h val="0.177063354049420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040705694727141E-2"/>
          <c:y val="9.9396571962170666E-2"/>
          <c:w val="0.90811908010330056"/>
          <c:h val="0.81995611304735705"/>
        </c:manualLayout>
      </c:layout>
      <c:lineChart>
        <c:grouping val="standard"/>
        <c:varyColors val="0"/>
        <c:ser>
          <c:idx val="0"/>
          <c:order val="0"/>
          <c:tx>
            <c:strRef>
              <c:f>'血圧(6週目)'!$A$19</c:f>
              <c:strCache>
                <c:ptCount val="1"/>
                <c:pt idx="0">
                  <c:v>高A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'血圧(6週目)'!$B$19:$O$19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88-4A79-BA22-4657E40F4843}"/>
            </c:ext>
          </c:extLst>
        </c:ser>
        <c:ser>
          <c:idx val="1"/>
          <c:order val="1"/>
          <c:tx>
            <c:strRef>
              <c:f>'血圧(6週目)'!$A$20</c:f>
              <c:strCache>
                <c:ptCount val="1"/>
                <c:pt idx="0">
                  <c:v>低A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'血圧(6週目)'!$B$20:$O$20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88-4A79-BA22-4657E40F4843}"/>
            </c:ext>
          </c:extLst>
        </c:ser>
        <c:ser>
          <c:idx val="2"/>
          <c:order val="2"/>
          <c:tx>
            <c:strRef>
              <c:f>'血圧(6週目)'!$A$21</c:f>
              <c:strCache>
                <c:ptCount val="1"/>
                <c:pt idx="0">
                  <c:v>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C000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'血圧(6週目)'!$B$21:$O$21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88-4A79-BA22-4657E40F4843}"/>
            </c:ext>
          </c:extLst>
        </c:ser>
        <c:ser>
          <c:idx val="3"/>
          <c:order val="3"/>
          <c:tx>
            <c:strRef>
              <c:f>'血圧(6週目)'!$A$22</c:f>
              <c:strCache>
                <c:ptCount val="1"/>
                <c:pt idx="0">
                  <c:v>週平均高A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'血圧(6週目)'!$B$22:$O$22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88-4A79-BA22-4657E40F4843}"/>
            </c:ext>
          </c:extLst>
        </c:ser>
        <c:ser>
          <c:idx val="4"/>
          <c:order val="4"/>
          <c:tx>
            <c:strRef>
              <c:f>'血圧(6週目)'!$A$23</c:f>
              <c:strCache>
                <c:ptCount val="1"/>
                <c:pt idx="0">
                  <c:v>週平均低A</c:v>
                </c:pt>
              </c:strCache>
            </c:strRef>
          </c:tx>
          <c:spPr>
            <a:ln w="28575" cap="rnd">
              <a:solidFill>
                <a:srgbClr val="00B0F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'血圧(6週目)'!$B$23:$O$23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88-4A79-BA22-4657E40F4843}"/>
            </c:ext>
          </c:extLst>
        </c:ser>
        <c:ser>
          <c:idx val="5"/>
          <c:order val="5"/>
          <c:tx>
            <c:strRef>
              <c:f>'血圧(6週目)'!$A$24</c:f>
              <c:strCache>
                <c:ptCount val="1"/>
                <c:pt idx="0">
                  <c:v>週平均脈拍A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'血圧(6週目)'!$B$24:$O$24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88-4A79-BA22-4657E40F4843}"/>
            </c:ext>
          </c:extLst>
        </c:ser>
        <c:ser>
          <c:idx val="6"/>
          <c:order val="6"/>
          <c:tx>
            <c:strRef>
              <c:f>'血圧(6週目)'!$A$25</c:f>
              <c:strCache>
                <c:ptCount val="1"/>
                <c:pt idx="0">
                  <c:v>135</c:v>
                </c:pt>
              </c:strCache>
            </c:strRef>
          </c:tx>
          <c:spPr>
            <a:ln w="31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'血圧(6週目)'!$B$25:$O$25</c:f>
              <c:numCache>
                <c:formatCode>General</c:formatCode>
                <c:ptCount val="14"/>
                <c:pt idx="0">
                  <c:v>135</c:v>
                </c:pt>
                <c:pt idx="1">
                  <c:v>135</c:v>
                </c:pt>
                <c:pt idx="2">
                  <c:v>135</c:v>
                </c:pt>
                <c:pt idx="3">
                  <c:v>135</c:v>
                </c:pt>
                <c:pt idx="4">
                  <c:v>135</c:v>
                </c:pt>
                <c:pt idx="5">
                  <c:v>135</c:v>
                </c:pt>
                <c:pt idx="6">
                  <c:v>135</c:v>
                </c:pt>
                <c:pt idx="7">
                  <c:v>135</c:v>
                </c:pt>
                <c:pt idx="8">
                  <c:v>135</c:v>
                </c:pt>
                <c:pt idx="9">
                  <c:v>135</c:v>
                </c:pt>
                <c:pt idx="10">
                  <c:v>135</c:v>
                </c:pt>
                <c:pt idx="11">
                  <c:v>135</c:v>
                </c:pt>
                <c:pt idx="12">
                  <c:v>135</c:v>
                </c:pt>
                <c:pt idx="13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E88-4A79-BA22-4657E40F4843}"/>
            </c:ext>
          </c:extLst>
        </c:ser>
        <c:ser>
          <c:idx val="7"/>
          <c:order val="7"/>
          <c:tx>
            <c:strRef>
              <c:f>'血圧(6週目)'!$A$26</c:f>
              <c:strCache>
                <c:ptCount val="1"/>
                <c:pt idx="0">
                  <c:v>85</c:v>
                </c:pt>
              </c:strCache>
            </c:strRef>
          </c:tx>
          <c:spPr>
            <a:ln w="63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'血圧(6週目)'!$B$2:$O$3</c:f>
              <c:strCache>
                <c:ptCount val="13"/>
                <c:pt idx="0">
                  <c:v>4月1日</c:v>
                </c:pt>
                <c:pt idx="2">
                  <c:v>4月2日</c:v>
                </c:pt>
                <c:pt idx="4">
                  <c:v>4月3日</c:v>
                </c:pt>
                <c:pt idx="6">
                  <c:v>4月4日</c:v>
                </c:pt>
                <c:pt idx="8">
                  <c:v>4月5日</c:v>
                </c:pt>
                <c:pt idx="10">
                  <c:v>4月6日</c:v>
                </c:pt>
                <c:pt idx="12">
                  <c:v>4月7日</c:v>
                </c:pt>
              </c:strCache>
            </c:strRef>
          </c:cat>
          <c:val>
            <c:numRef>
              <c:f>'血圧(6週目)'!$B$26:$O$26</c:f>
              <c:numCache>
                <c:formatCode>General</c:formatCode>
                <c:ptCount val="14"/>
                <c:pt idx="0">
                  <c:v>85</c:v>
                </c:pt>
                <c:pt idx="1">
                  <c:v>85</c:v>
                </c:pt>
                <c:pt idx="2">
                  <c:v>85</c:v>
                </c:pt>
                <c:pt idx="3">
                  <c:v>85</c:v>
                </c:pt>
                <c:pt idx="4">
                  <c:v>85</c:v>
                </c:pt>
                <c:pt idx="5">
                  <c:v>85</c:v>
                </c:pt>
                <c:pt idx="6">
                  <c:v>85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E88-4A79-BA22-4657E40F4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240255"/>
        <c:axId val="1114714703"/>
      </c:lineChart>
      <c:catAx>
        <c:axId val="822240255"/>
        <c:scaling>
          <c:orientation val="minMax"/>
        </c:scaling>
        <c:delete val="1"/>
        <c:axPos val="b"/>
        <c:numFmt formatCode="m&quot;月&quot;d&quot;日&quot;;@" sourceLinked="1"/>
        <c:majorTickMark val="none"/>
        <c:minorTickMark val="none"/>
        <c:tickLblPos val="nextTo"/>
        <c:crossAx val="1114714703"/>
        <c:crosses val="autoZero"/>
        <c:auto val="1"/>
        <c:lblAlgn val="ctr"/>
        <c:lblOffset val="100"/>
        <c:noMultiLvlLbl val="1"/>
      </c:catAx>
      <c:valAx>
        <c:axId val="1114714703"/>
        <c:scaling>
          <c:orientation val="minMax"/>
          <c:max val="20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prstDash val="dash"/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22240255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258474247883014"/>
          <c:y val="8.8748988042390946E-3"/>
          <c:w val="0.43662377351290799"/>
          <c:h val="0.1770633540494202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85726</xdr:rowOff>
    </xdr:from>
    <xdr:to>
      <xdr:col>15</xdr:col>
      <xdr:colOff>180974</xdr:colOff>
      <xdr:row>42</xdr:row>
      <xdr:rowOff>61915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A6EA7A1-DA0B-4937-A7E8-707E45320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25</xdr:row>
      <xdr:rowOff>228602</xdr:rowOff>
    </xdr:from>
    <xdr:to>
      <xdr:col>2</xdr:col>
      <xdr:colOff>1</xdr:colOff>
      <xdr:row>40</xdr:row>
      <xdr:rowOff>195339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C4F2000-1980-449B-8AE2-67FC4EB329DE}"/>
            </a:ext>
          </a:extLst>
        </xdr:cNvPr>
        <xdr:cNvSpPr/>
      </xdr:nvSpPr>
      <xdr:spPr>
        <a:xfrm>
          <a:off x="763906" y="6553202"/>
          <a:ext cx="596265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576261</xdr:colOff>
      <xdr:row>25</xdr:row>
      <xdr:rowOff>228599</xdr:rowOff>
    </xdr:from>
    <xdr:to>
      <xdr:col>3</xdr:col>
      <xdr:colOff>576261</xdr:colOff>
      <xdr:row>40</xdr:row>
      <xdr:rowOff>195336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66F7FEF-C3C4-4FA3-828A-DC1A24148AC2}"/>
            </a:ext>
          </a:extLst>
        </xdr:cNvPr>
        <xdr:cNvSpPr/>
      </xdr:nvSpPr>
      <xdr:spPr>
        <a:xfrm>
          <a:off x="1936431" y="6553199"/>
          <a:ext cx="605790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571497</xdr:colOff>
      <xdr:row>25</xdr:row>
      <xdr:rowOff>219076</xdr:rowOff>
    </xdr:from>
    <xdr:to>
      <xdr:col>9</xdr:col>
      <xdr:colOff>571510</xdr:colOff>
      <xdr:row>40</xdr:row>
      <xdr:rowOff>185813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50681605-0E14-4CB3-8F96-5BFC5A075FFC}"/>
            </a:ext>
          </a:extLst>
        </xdr:cNvPr>
        <xdr:cNvSpPr/>
      </xdr:nvSpPr>
      <xdr:spPr>
        <a:xfrm>
          <a:off x="5566407" y="6543676"/>
          <a:ext cx="605803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</xdr:colOff>
      <xdr:row>25</xdr:row>
      <xdr:rowOff>228599</xdr:rowOff>
    </xdr:from>
    <xdr:to>
      <xdr:col>6</xdr:col>
      <xdr:colOff>15</xdr:colOff>
      <xdr:row>40</xdr:row>
      <xdr:rowOff>195336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09031DB-FA21-49EE-9C55-C668989656D3}"/>
            </a:ext>
          </a:extLst>
        </xdr:cNvPr>
        <xdr:cNvSpPr/>
      </xdr:nvSpPr>
      <xdr:spPr>
        <a:xfrm>
          <a:off x="3177554" y="6553199"/>
          <a:ext cx="6057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</xdr:colOff>
      <xdr:row>25</xdr:row>
      <xdr:rowOff>228599</xdr:rowOff>
    </xdr:from>
    <xdr:to>
      <xdr:col>7</xdr:col>
      <xdr:colOff>576260</xdr:colOff>
      <xdr:row>40</xdr:row>
      <xdr:rowOff>195336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77244AE-A2B0-401A-B199-B1BAE9A18335}"/>
            </a:ext>
          </a:extLst>
        </xdr:cNvPr>
        <xdr:cNvSpPr/>
      </xdr:nvSpPr>
      <xdr:spPr>
        <a:xfrm>
          <a:off x="4389141" y="6553199"/>
          <a:ext cx="576239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9522</xdr:colOff>
      <xdr:row>25</xdr:row>
      <xdr:rowOff>223835</xdr:rowOff>
    </xdr:from>
    <xdr:to>
      <xdr:col>12</xdr:col>
      <xdr:colOff>8</xdr:colOff>
      <xdr:row>40</xdr:row>
      <xdr:rowOff>195484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C380E977-3E22-49DB-9C6D-F0CF8C096734}"/>
            </a:ext>
          </a:extLst>
        </xdr:cNvPr>
        <xdr:cNvSpPr/>
      </xdr:nvSpPr>
      <xdr:spPr>
        <a:xfrm>
          <a:off x="6821802" y="6548435"/>
          <a:ext cx="596276" cy="3823559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576256</xdr:colOff>
      <xdr:row>25</xdr:row>
      <xdr:rowOff>228602</xdr:rowOff>
    </xdr:from>
    <xdr:to>
      <xdr:col>14</xdr:col>
      <xdr:colOff>4767</xdr:colOff>
      <xdr:row>40</xdr:row>
      <xdr:rowOff>195339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AFEE1BF-8D62-46E5-AB9A-F3E86D1FAD19}"/>
            </a:ext>
          </a:extLst>
        </xdr:cNvPr>
        <xdr:cNvSpPr/>
      </xdr:nvSpPr>
      <xdr:spPr>
        <a:xfrm>
          <a:off x="7994326" y="6553202"/>
          <a:ext cx="6400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4759</xdr:rowOff>
        </xdr:from>
        <xdr:to>
          <xdr:col>15</xdr:col>
          <xdr:colOff>0</xdr:colOff>
          <xdr:row>26</xdr:row>
          <xdr:rowOff>90485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7F07E635-D9E6-45CC-A952-B60E2D67FC9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0:$O$11" spid="_x0000_s3594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434009"/>
              <a:ext cx="9235440" cy="13277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90487</xdr:colOff>
          <xdr:row>21</xdr:row>
          <xdr:rowOff>123824</xdr:rowOff>
        </xdr:from>
        <xdr:to>
          <xdr:col>18</xdr:col>
          <xdr:colOff>288607</xdr:colOff>
          <xdr:row>40</xdr:row>
          <xdr:rowOff>205739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35442E81-27A6-47E5-861F-EC84AFE72ACD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Q$1:$S$14" spid="_x0000_s3594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325927" y="5553074"/>
              <a:ext cx="1276350" cy="482917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404812</xdr:colOff>
      <xdr:row>11</xdr:row>
      <xdr:rowOff>76200</xdr:rowOff>
    </xdr:from>
    <xdr:to>
      <xdr:col>13</xdr:col>
      <xdr:colOff>266699</xdr:colOff>
      <xdr:row>14</xdr:row>
      <xdr:rowOff>42862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D63D08E5-2472-408A-8518-00FBC4E9FD8D}"/>
            </a:ext>
          </a:extLst>
        </xdr:cNvPr>
        <xdr:cNvSpPr/>
      </xdr:nvSpPr>
      <xdr:spPr>
        <a:xfrm>
          <a:off x="1159192" y="3482340"/>
          <a:ext cx="7131367" cy="484822"/>
        </a:xfrm>
        <a:prstGeom prst="downArrow">
          <a:avLst>
            <a:gd name="adj1" fmla="val 50000"/>
            <a:gd name="adj2" fmla="val 72369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印刷エリア（ 高</a:t>
          </a:r>
          <a:r>
            <a:rPr kumimoji="1" lang="en-US" altLang="ja-JP" sz="1100"/>
            <a:t>A</a:t>
          </a:r>
          <a:r>
            <a:rPr kumimoji="1" lang="ja-JP" altLang="en-US" sz="1100"/>
            <a:t>低</a:t>
          </a:r>
          <a:r>
            <a:rPr kumimoji="1" lang="en-US" altLang="ja-JP" sz="1100"/>
            <a:t>A</a:t>
          </a:r>
          <a:r>
            <a:rPr kumimoji="1" lang="ja-JP" altLang="en-US" sz="1100"/>
            <a:t>脈伯</a:t>
          </a:r>
          <a:r>
            <a:rPr kumimoji="1" lang="en-US" altLang="ja-JP" sz="1100"/>
            <a:t>A</a:t>
          </a:r>
          <a:r>
            <a:rPr kumimoji="1" lang="ja-JP" altLang="en-US" sz="1100"/>
            <a:t>は式コピー）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85726</xdr:rowOff>
    </xdr:from>
    <xdr:to>
      <xdr:col>15</xdr:col>
      <xdr:colOff>180974</xdr:colOff>
      <xdr:row>42</xdr:row>
      <xdr:rowOff>61915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F3227D1-04C5-4900-B678-B6A21812CF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25</xdr:row>
      <xdr:rowOff>228602</xdr:rowOff>
    </xdr:from>
    <xdr:to>
      <xdr:col>2</xdr:col>
      <xdr:colOff>1</xdr:colOff>
      <xdr:row>40</xdr:row>
      <xdr:rowOff>195339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5BF1666-EFA2-47FF-976D-78951CFAB723}"/>
            </a:ext>
          </a:extLst>
        </xdr:cNvPr>
        <xdr:cNvSpPr/>
      </xdr:nvSpPr>
      <xdr:spPr>
        <a:xfrm>
          <a:off x="763906" y="6553202"/>
          <a:ext cx="596265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576261</xdr:colOff>
      <xdr:row>25</xdr:row>
      <xdr:rowOff>228599</xdr:rowOff>
    </xdr:from>
    <xdr:to>
      <xdr:col>3</xdr:col>
      <xdr:colOff>576261</xdr:colOff>
      <xdr:row>40</xdr:row>
      <xdr:rowOff>195336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FD6A21E-AB98-4014-A339-DDA27F005301}"/>
            </a:ext>
          </a:extLst>
        </xdr:cNvPr>
        <xdr:cNvSpPr/>
      </xdr:nvSpPr>
      <xdr:spPr>
        <a:xfrm>
          <a:off x="1936431" y="6553199"/>
          <a:ext cx="605790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571497</xdr:colOff>
      <xdr:row>25</xdr:row>
      <xdr:rowOff>219076</xdr:rowOff>
    </xdr:from>
    <xdr:to>
      <xdr:col>9</xdr:col>
      <xdr:colOff>571510</xdr:colOff>
      <xdr:row>40</xdr:row>
      <xdr:rowOff>185813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AE4B3DF-5819-4ECC-840F-999B0AC3F6C6}"/>
            </a:ext>
          </a:extLst>
        </xdr:cNvPr>
        <xdr:cNvSpPr/>
      </xdr:nvSpPr>
      <xdr:spPr>
        <a:xfrm>
          <a:off x="5566407" y="6543676"/>
          <a:ext cx="605803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</xdr:colOff>
      <xdr:row>25</xdr:row>
      <xdr:rowOff>228599</xdr:rowOff>
    </xdr:from>
    <xdr:to>
      <xdr:col>6</xdr:col>
      <xdr:colOff>15</xdr:colOff>
      <xdr:row>40</xdr:row>
      <xdr:rowOff>195336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C710548-5D5B-4BB2-8A4A-CFFBE3E151D9}"/>
            </a:ext>
          </a:extLst>
        </xdr:cNvPr>
        <xdr:cNvSpPr/>
      </xdr:nvSpPr>
      <xdr:spPr>
        <a:xfrm>
          <a:off x="3177554" y="6553199"/>
          <a:ext cx="6057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</xdr:colOff>
      <xdr:row>25</xdr:row>
      <xdr:rowOff>228599</xdr:rowOff>
    </xdr:from>
    <xdr:to>
      <xdr:col>7</xdr:col>
      <xdr:colOff>576260</xdr:colOff>
      <xdr:row>40</xdr:row>
      <xdr:rowOff>195336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07C89B9-BDF2-4DAE-96C2-A6DA6F981D9E}"/>
            </a:ext>
          </a:extLst>
        </xdr:cNvPr>
        <xdr:cNvSpPr/>
      </xdr:nvSpPr>
      <xdr:spPr>
        <a:xfrm>
          <a:off x="4389141" y="6553199"/>
          <a:ext cx="576239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9522</xdr:colOff>
      <xdr:row>25</xdr:row>
      <xdr:rowOff>223835</xdr:rowOff>
    </xdr:from>
    <xdr:to>
      <xdr:col>12</xdr:col>
      <xdr:colOff>8</xdr:colOff>
      <xdr:row>40</xdr:row>
      <xdr:rowOff>195484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03A9E22-8776-4B85-9CC5-65E755AAF442}"/>
            </a:ext>
          </a:extLst>
        </xdr:cNvPr>
        <xdr:cNvSpPr/>
      </xdr:nvSpPr>
      <xdr:spPr>
        <a:xfrm>
          <a:off x="6821802" y="6548435"/>
          <a:ext cx="596276" cy="3823559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576256</xdr:colOff>
      <xdr:row>25</xdr:row>
      <xdr:rowOff>228602</xdr:rowOff>
    </xdr:from>
    <xdr:to>
      <xdr:col>14</xdr:col>
      <xdr:colOff>4767</xdr:colOff>
      <xdr:row>40</xdr:row>
      <xdr:rowOff>195339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F8916BE-71D1-4B7D-B766-11416F883270}"/>
            </a:ext>
          </a:extLst>
        </xdr:cNvPr>
        <xdr:cNvSpPr/>
      </xdr:nvSpPr>
      <xdr:spPr>
        <a:xfrm>
          <a:off x="7994326" y="6553202"/>
          <a:ext cx="6400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4759</xdr:rowOff>
        </xdr:from>
        <xdr:to>
          <xdr:col>15</xdr:col>
          <xdr:colOff>0</xdr:colOff>
          <xdr:row>26</xdr:row>
          <xdr:rowOff>90485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4C25A825-3767-40A6-92AC-D76D5DB47B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0:$O$11" spid="_x0000_s3696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434009"/>
              <a:ext cx="9235440" cy="13277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90487</xdr:colOff>
          <xdr:row>21</xdr:row>
          <xdr:rowOff>123825</xdr:rowOff>
        </xdr:from>
        <xdr:to>
          <xdr:col>18</xdr:col>
          <xdr:colOff>288607</xdr:colOff>
          <xdr:row>40</xdr:row>
          <xdr:rowOff>198121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6BF37071-672A-48BE-BF09-1D53999DB83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Q$1:$S$14" spid="_x0000_s36969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325927" y="5553075"/>
              <a:ext cx="1276350" cy="482155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404812</xdr:colOff>
      <xdr:row>11</xdr:row>
      <xdr:rowOff>76200</xdr:rowOff>
    </xdr:from>
    <xdr:to>
      <xdr:col>13</xdr:col>
      <xdr:colOff>266699</xdr:colOff>
      <xdr:row>14</xdr:row>
      <xdr:rowOff>42862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D25CE823-3DC5-46C6-AF51-04D33B46C536}"/>
            </a:ext>
          </a:extLst>
        </xdr:cNvPr>
        <xdr:cNvSpPr/>
      </xdr:nvSpPr>
      <xdr:spPr>
        <a:xfrm>
          <a:off x="1159192" y="3482340"/>
          <a:ext cx="7131367" cy="484822"/>
        </a:xfrm>
        <a:prstGeom prst="downArrow">
          <a:avLst>
            <a:gd name="adj1" fmla="val 50000"/>
            <a:gd name="adj2" fmla="val 72369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印刷エリア（ 高</a:t>
          </a:r>
          <a:r>
            <a:rPr kumimoji="1" lang="en-US" altLang="ja-JP" sz="1100"/>
            <a:t>A</a:t>
          </a:r>
          <a:r>
            <a:rPr kumimoji="1" lang="ja-JP" altLang="en-US" sz="1100"/>
            <a:t>低</a:t>
          </a:r>
          <a:r>
            <a:rPr kumimoji="1" lang="en-US" altLang="ja-JP" sz="1100"/>
            <a:t>A</a:t>
          </a:r>
          <a:r>
            <a:rPr kumimoji="1" lang="ja-JP" altLang="en-US" sz="1100"/>
            <a:t>脈伯</a:t>
          </a:r>
          <a:r>
            <a:rPr kumimoji="1" lang="en-US" altLang="ja-JP" sz="1100"/>
            <a:t>A</a:t>
          </a:r>
          <a:r>
            <a:rPr kumimoji="1" lang="ja-JP" altLang="en-US" sz="1100"/>
            <a:t>は式コピー）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85726</xdr:rowOff>
    </xdr:from>
    <xdr:to>
      <xdr:col>15</xdr:col>
      <xdr:colOff>180974</xdr:colOff>
      <xdr:row>42</xdr:row>
      <xdr:rowOff>61915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4A5376F-2CAA-4D2F-AC0C-8E2E6E91CF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25</xdr:row>
      <xdr:rowOff>228602</xdr:rowOff>
    </xdr:from>
    <xdr:to>
      <xdr:col>2</xdr:col>
      <xdr:colOff>1</xdr:colOff>
      <xdr:row>40</xdr:row>
      <xdr:rowOff>195339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21A55D3-A692-4338-8BF5-57E89BA65D26}"/>
            </a:ext>
          </a:extLst>
        </xdr:cNvPr>
        <xdr:cNvSpPr/>
      </xdr:nvSpPr>
      <xdr:spPr>
        <a:xfrm>
          <a:off x="763906" y="6553202"/>
          <a:ext cx="596265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576261</xdr:colOff>
      <xdr:row>25</xdr:row>
      <xdr:rowOff>228599</xdr:rowOff>
    </xdr:from>
    <xdr:to>
      <xdr:col>3</xdr:col>
      <xdr:colOff>576261</xdr:colOff>
      <xdr:row>40</xdr:row>
      <xdr:rowOff>195336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2912621-C3CE-4853-8E0D-B16CFA856433}"/>
            </a:ext>
          </a:extLst>
        </xdr:cNvPr>
        <xdr:cNvSpPr/>
      </xdr:nvSpPr>
      <xdr:spPr>
        <a:xfrm>
          <a:off x="1936431" y="6553199"/>
          <a:ext cx="605790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571497</xdr:colOff>
      <xdr:row>25</xdr:row>
      <xdr:rowOff>219076</xdr:rowOff>
    </xdr:from>
    <xdr:to>
      <xdr:col>9</xdr:col>
      <xdr:colOff>571510</xdr:colOff>
      <xdr:row>40</xdr:row>
      <xdr:rowOff>185813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D18DB7E-73E1-4131-98B4-FD61F7EEF5D6}"/>
            </a:ext>
          </a:extLst>
        </xdr:cNvPr>
        <xdr:cNvSpPr/>
      </xdr:nvSpPr>
      <xdr:spPr>
        <a:xfrm>
          <a:off x="5566407" y="6543676"/>
          <a:ext cx="605803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</xdr:colOff>
      <xdr:row>25</xdr:row>
      <xdr:rowOff>228599</xdr:rowOff>
    </xdr:from>
    <xdr:to>
      <xdr:col>6</xdr:col>
      <xdr:colOff>15</xdr:colOff>
      <xdr:row>40</xdr:row>
      <xdr:rowOff>195336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20227F9-FF10-4253-9C41-6C68B97AEE92}"/>
            </a:ext>
          </a:extLst>
        </xdr:cNvPr>
        <xdr:cNvSpPr/>
      </xdr:nvSpPr>
      <xdr:spPr>
        <a:xfrm>
          <a:off x="3177554" y="6553199"/>
          <a:ext cx="6057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</xdr:colOff>
      <xdr:row>25</xdr:row>
      <xdr:rowOff>228599</xdr:rowOff>
    </xdr:from>
    <xdr:to>
      <xdr:col>7</xdr:col>
      <xdr:colOff>576260</xdr:colOff>
      <xdr:row>40</xdr:row>
      <xdr:rowOff>195336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1DA4CEE-50CB-4710-AE7D-D6F432EA4E09}"/>
            </a:ext>
          </a:extLst>
        </xdr:cNvPr>
        <xdr:cNvSpPr/>
      </xdr:nvSpPr>
      <xdr:spPr>
        <a:xfrm>
          <a:off x="4389141" y="6553199"/>
          <a:ext cx="576239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9522</xdr:colOff>
      <xdr:row>25</xdr:row>
      <xdr:rowOff>223835</xdr:rowOff>
    </xdr:from>
    <xdr:to>
      <xdr:col>12</xdr:col>
      <xdr:colOff>8</xdr:colOff>
      <xdr:row>40</xdr:row>
      <xdr:rowOff>195484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4315C5C-53D9-468A-A0A9-59A635082380}"/>
            </a:ext>
          </a:extLst>
        </xdr:cNvPr>
        <xdr:cNvSpPr/>
      </xdr:nvSpPr>
      <xdr:spPr>
        <a:xfrm>
          <a:off x="6821802" y="6548435"/>
          <a:ext cx="596276" cy="3823559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576256</xdr:colOff>
      <xdr:row>25</xdr:row>
      <xdr:rowOff>228602</xdr:rowOff>
    </xdr:from>
    <xdr:to>
      <xdr:col>14</xdr:col>
      <xdr:colOff>4767</xdr:colOff>
      <xdr:row>40</xdr:row>
      <xdr:rowOff>195339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C4291A2-8B45-4268-A445-97C8F82A3BC8}"/>
            </a:ext>
          </a:extLst>
        </xdr:cNvPr>
        <xdr:cNvSpPr/>
      </xdr:nvSpPr>
      <xdr:spPr>
        <a:xfrm>
          <a:off x="7994326" y="6553202"/>
          <a:ext cx="6400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4759</xdr:rowOff>
        </xdr:from>
        <xdr:to>
          <xdr:col>15</xdr:col>
          <xdr:colOff>0</xdr:colOff>
          <xdr:row>26</xdr:row>
          <xdr:rowOff>90485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B0ADD1F6-7206-4EEB-B1CA-D1402FED564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0:$O$11" spid="_x0000_s3799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434009"/>
              <a:ext cx="9235440" cy="13277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90487</xdr:colOff>
          <xdr:row>21</xdr:row>
          <xdr:rowOff>123825</xdr:rowOff>
        </xdr:from>
        <xdr:to>
          <xdr:col>18</xdr:col>
          <xdr:colOff>288607</xdr:colOff>
          <xdr:row>40</xdr:row>
          <xdr:rowOff>190501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6A16EFC5-784A-4DEC-A74A-6C3DF7E30B63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Q$1:$S$14" spid="_x0000_s3799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325927" y="5553075"/>
              <a:ext cx="1276350" cy="481393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404812</xdr:colOff>
      <xdr:row>11</xdr:row>
      <xdr:rowOff>76200</xdr:rowOff>
    </xdr:from>
    <xdr:to>
      <xdr:col>13</xdr:col>
      <xdr:colOff>266699</xdr:colOff>
      <xdr:row>14</xdr:row>
      <xdr:rowOff>42862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5E945F37-E7C1-41AC-8060-7248B68043B1}"/>
            </a:ext>
          </a:extLst>
        </xdr:cNvPr>
        <xdr:cNvSpPr/>
      </xdr:nvSpPr>
      <xdr:spPr>
        <a:xfrm>
          <a:off x="1159192" y="3482340"/>
          <a:ext cx="7131367" cy="484822"/>
        </a:xfrm>
        <a:prstGeom prst="downArrow">
          <a:avLst>
            <a:gd name="adj1" fmla="val 50000"/>
            <a:gd name="adj2" fmla="val 72369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印刷エリア（ 高</a:t>
          </a:r>
          <a:r>
            <a:rPr kumimoji="1" lang="en-US" altLang="ja-JP" sz="1100"/>
            <a:t>A</a:t>
          </a:r>
          <a:r>
            <a:rPr kumimoji="1" lang="ja-JP" altLang="en-US" sz="1100"/>
            <a:t>低</a:t>
          </a:r>
          <a:r>
            <a:rPr kumimoji="1" lang="en-US" altLang="ja-JP" sz="1100"/>
            <a:t>A</a:t>
          </a:r>
          <a:r>
            <a:rPr kumimoji="1" lang="ja-JP" altLang="en-US" sz="1100"/>
            <a:t>脈伯</a:t>
          </a:r>
          <a:r>
            <a:rPr kumimoji="1" lang="en-US" altLang="ja-JP" sz="1100"/>
            <a:t>A</a:t>
          </a:r>
          <a:r>
            <a:rPr kumimoji="1" lang="ja-JP" altLang="en-US" sz="1100"/>
            <a:t>は式コピー）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85726</xdr:rowOff>
    </xdr:from>
    <xdr:to>
      <xdr:col>15</xdr:col>
      <xdr:colOff>180974</xdr:colOff>
      <xdr:row>42</xdr:row>
      <xdr:rowOff>61915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812639A-13FF-4AB0-BE1C-9521CCB04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25</xdr:row>
      <xdr:rowOff>228602</xdr:rowOff>
    </xdr:from>
    <xdr:to>
      <xdr:col>2</xdr:col>
      <xdr:colOff>1</xdr:colOff>
      <xdr:row>40</xdr:row>
      <xdr:rowOff>195339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80C0BEC-6F54-4769-A527-CC26028C043D}"/>
            </a:ext>
          </a:extLst>
        </xdr:cNvPr>
        <xdr:cNvSpPr/>
      </xdr:nvSpPr>
      <xdr:spPr>
        <a:xfrm>
          <a:off x="763906" y="6553202"/>
          <a:ext cx="596265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576261</xdr:colOff>
      <xdr:row>25</xdr:row>
      <xdr:rowOff>228599</xdr:rowOff>
    </xdr:from>
    <xdr:to>
      <xdr:col>3</xdr:col>
      <xdr:colOff>576261</xdr:colOff>
      <xdr:row>40</xdr:row>
      <xdr:rowOff>195336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5E20132-C7C2-4AC7-9CCA-28DFEDBE838C}"/>
            </a:ext>
          </a:extLst>
        </xdr:cNvPr>
        <xdr:cNvSpPr/>
      </xdr:nvSpPr>
      <xdr:spPr>
        <a:xfrm>
          <a:off x="1936431" y="6553199"/>
          <a:ext cx="605790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571497</xdr:colOff>
      <xdr:row>25</xdr:row>
      <xdr:rowOff>219076</xdr:rowOff>
    </xdr:from>
    <xdr:to>
      <xdr:col>9</xdr:col>
      <xdr:colOff>571510</xdr:colOff>
      <xdr:row>40</xdr:row>
      <xdr:rowOff>185813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7E844B09-5372-49A9-BE60-06E81A142366}"/>
            </a:ext>
          </a:extLst>
        </xdr:cNvPr>
        <xdr:cNvSpPr/>
      </xdr:nvSpPr>
      <xdr:spPr>
        <a:xfrm>
          <a:off x="5566407" y="6543676"/>
          <a:ext cx="605803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</xdr:colOff>
      <xdr:row>25</xdr:row>
      <xdr:rowOff>228599</xdr:rowOff>
    </xdr:from>
    <xdr:to>
      <xdr:col>6</xdr:col>
      <xdr:colOff>15</xdr:colOff>
      <xdr:row>40</xdr:row>
      <xdr:rowOff>195336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DC027EA1-17E2-458A-B42C-DC5514BC2C8D}"/>
            </a:ext>
          </a:extLst>
        </xdr:cNvPr>
        <xdr:cNvSpPr/>
      </xdr:nvSpPr>
      <xdr:spPr>
        <a:xfrm>
          <a:off x="3177554" y="6553199"/>
          <a:ext cx="6057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</xdr:colOff>
      <xdr:row>25</xdr:row>
      <xdr:rowOff>228599</xdr:rowOff>
    </xdr:from>
    <xdr:to>
      <xdr:col>7</xdr:col>
      <xdr:colOff>576260</xdr:colOff>
      <xdr:row>40</xdr:row>
      <xdr:rowOff>195336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9D192C7D-6686-4FB8-93B3-FFA6B02E996F}"/>
            </a:ext>
          </a:extLst>
        </xdr:cNvPr>
        <xdr:cNvSpPr/>
      </xdr:nvSpPr>
      <xdr:spPr>
        <a:xfrm>
          <a:off x="4389141" y="6553199"/>
          <a:ext cx="576239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9522</xdr:colOff>
      <xdr:row>25</xdr:row>
      <xdr:rowOff>223835</xdr:rowOff>
    </xdr:from>
    <xdr:to>
      <xdr:col>12</xdr:col>
      <xdr:colOff>8</xdr:colOff>
      <xdr:row>40</xdr:row>
      <xdr:rowOff>195484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C2D5E2C-D9E3-4727-AA24-F89A0FADD936}"/>
            </a:ext>
          </a:extLst>
        </xdr:cNvPr>
        <xdr:cNvSpPr/>
      </xdr:nvSpPr>
      <xdr:spPr>
        <a:xfrm>
          <a:off x="6821802" y="6548435"/>
          <a:ext cx="596276" cy="3823559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576256</xdr:colOff>
      <xdr:row>25</xdr:row>
      <xdr:rowOff>228602</xdr:rowOff>
    </xdr:from>
    <xdr:to>
      <xdr:col>14</xdr:col>
      <xdr:colOff>4767</xdr:colOff>
      <xdr:row>40</xdr:row>
      <xdr:rowOff>195339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91D3B17-8E87-45D4-92CE-E1ABFCED6E26}"/>
            </a:ext>
          </a:extLst>
        </xdr:cNvPr>
        <xdr:cNvSpPr/>
      </xdr:nvSpPr>
      <xdr:spPr>
        <a:xfrm>
          <a:off x="7994326" y="6553202"/>
          <a:ext cx="6400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4759</xdr:rowOff>
        </xdr:from>
        <xdr:to>
          <xdr:col>15</xdr:col>
          <xdr:colOff>0</xdr:colOff>
          <xdr:row>26</xdr:row>
          <xdr:rowOff>90485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E2E17EAB-07CC-4632-8234-8BCE47CB6F0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0:$O$11" spid="_x0000_s3901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434009"/>
              <a:ext cx="9235440" cy="13277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90487</xdr:colOff>
          <xdr:row>21</xdr:row>
          <xdr:rowOff>123825</xdr:rowOff>
        </xdr:from>
        <xdr:to>
          <xdr:col>18</xdr:col>
          <xdr:colOff>288607</xdr:colOff>
          <xdr:row>40</xdr:row>
          <xdr:rowOff>194311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FB2C6C-9A14-412B-8864-DEABC893FCA1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Q$1:$S$14" spid="_x0000_s3901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325927" y="5553075"/>
              <a:ext cx="1276350" cy="481774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404812</xdr:colOff>
      <xdr:row>11</xdr:row>
      <xdr:rowOff>76200</xdr:rowOff>
    </xdr:from>
    <xdr:to>
      <xdr:col>13</xdr:col>
      <xdr:colOff>266699</xdr:colOff>
      <xdr:row>14</xdr:row>
      <xdr:rowOff>42862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BD8A172E-DD37-4DD1-B274-F6E0CA3E9C47}"/>
            </a:ext>
          </a:extLst>
        </xdr:cNvPr>
        <xdr:cNvSpPr/>
      </xdr:nvSpPr>
      <xdr:spPr>
        <a:xfrm>
          <a:off x="1159192" y="3482340"/>
          <a:ext cx="7131367" cy="484822"/>
        </a:xfrm>
        <a:prstGeom prst="downArrow">
          <a:avLst>
            <a:gd name="adj1" fmla="val 50000"/>
            <a:gd name="adj2" fmla="val 72369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印刷エリア（ 高</a:t>
          </a:r>
          <a:r>
            <a:rPr kumimoji="1" lang="en-US" altLang="ja-JP" sz="1100"/>
            <a:t>A</a:t>
          </a:r>
          <a:r>
            <a:rPr kumimoji="1" lang="ja-JP" altLang="en-US" sz="1100"/>
            <a:t>低</a:t>
          </a:r>
          <a:r>
            <a:rPr kumimoji="1" lang="en-US" altLang="ja-JP" sz="1100"/>
            <a:t>A</a:t>
          </a:r>
          <a:r>
            <a:rPr kumimoji="1" lang="ja-JP" altLang="en-US" sz="1100"/>
            <a:t>脈伯</a:t>
          </a:r>
          <a:r>
            <a:rPr kumimoji="1" lang="en-US" altLang="ja-JP" sz="1100"/>
            <a:t>A</a:t>
          </a:r>
          <a:r>
            <a:rPr kumimoji="1" lang="ja-JP" altLang="en-US" sz="1100"/>
            <a:t>は式コピー）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85726</xdr:rowOff>
    </xdr:from>
    <xdr:to>
      <xdr:col>15</xdr:col>
      <xdr:colOff>180974</xdr:colOff>
      <xdr:row>42</xdr:row>
      <xdr:rowOff>61915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33361B4-DED1-4B6E-BB91-0BC375891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25</xdr:row>
      <xdr:rowOff>228602</xdr:rowOff>
    </xdr:from>
    <xdr:to>
      <xdr:col>2</xdr:col>
      <xdr:colOff>1</xdr:colOff>
      <xdr:row>40</xdr:row>
      <xdr:rowOff>195339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EBEA54F-65FC-4FFA-82DE-CBA8BB7400A8}"/>
            </a:ext>
          </a:extLst>
        </xdr:cNvPr>
        <xdr:cNvSpPr/>
      </xdr:nvSpPr>
      <xdr:spPr>
        <a:xfrm>
          <a:off x="763906" y="6553202"/>
          <a:ext cx="596265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576261</xdr:colOff>
      <xdr:row>25</xdr:row>
      <xdr:rowOff>228599</xdr:rowOff>
    </xdr:from>
    <xdr:to>
      <xdr:col>3</xdr:col>
      <xdr:colOff>576261</xdr:colOff>
      <xdr:row>40</xdr:row>
      <xdr:rowOff>195336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C86C8BB-40D3-4304-9969-966659AE4E11}"/>
            </a:ext>
          </a:extLst>
        </xdr:cNvPr>
        <xdr:cNvSpPr/>
      </xdr:nvSpPr>
      <xdr:spPr>
        <a:xfrm>
          <a:off x="1936431" y="6553199"/>
          <a:ext cx="605790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571497</xdr:colOff>
      <xdr:row>25</xdr:row>
      <xdr:rowOff>219076</xdr:rowOff>
    </xdr:from>
    <xdr:to>
      <xdr:col>9</xdr:col>
      <xdr:colOff>571510</xdr:colOff>
      <xdr:row>40</xdr:row>
      <xdr:rowOff>185813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44B6D68-5678-4A0F-8AFF-3D3FA1EA52B6}"/>
            </a:ext>
          </a:extLst>
        </xdr:cNvPr>
        <xdr:cNvSpPr/>
      </xdr:nvSpPr>
      <xdr:spPr>
        <a:xfrm>
          <a:off x="5566407" y="6543676"/>
          <a:ext cx="605803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</xdr:colOff>
      <xdr:row>25</xdr:row>
      <xdr:rowOff>228599</xdr:rowOff>
    </xdr:from>
    <xdr:to>
      <xdr:col>6</xdr:col>
      <xdr:colOff>15</xdr:colOff>
      <xdr:row>40</xdr:row>
      <xdr:rowOff>195336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34FAF5F-75AD-4997-BB0A-AC7D147FC2AB}"/>
            </a:ext>
          </a:extLst>
        </xdr:cNvPr>
        <xdr:cNvSpPr/>
      </xdr:nvSpPr>
      <xdr:spPr>
        <a:xfrm>
          <a:off x="3177554" y="6553199"/>
          <a:ext cx="6057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</xdr:colOff>
      <xdr:row>25</xdr:row>
      <xdr:rowOff>228599</xdr:rowOff>
    </xdr:from>
    <xdr:to>
      <xdr:col>7</xdr:col>
      <xdr:colOff>576260</xdr:colOff>
      <xdr:row>40</xdr:row>
      <xdr:rowOff>195336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95D3DD4-F4B8-486D-AF7B-0EE2CF0FFD92}"/>
            </a:ext>
          </a:extLst>
        </xdr:cNvPr>
        <xdr:cNvSpPr/>
      </xdr:nvSpPr>
      <xdr:spPr>
        <a:xfrm>
          <a:off x="4389141" y="6553199"/>
          <a:ext cx="576239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9522</xdr:colOff>
      <xdr:row>25</xdr:row>
      <xdr:rowOff>223835</xdr:rowOff>
    </xdr:from>
    <xdr:to>
      <xdr:col>12</xdr:col>
      <xdr:colOff>8</xdr:colOff>
      <xdr:row>40</xdr:row>
      <xdr:rowOff>195484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688CBFC-8C88-4F3B-A6B6-52EC403F25F9}"/>
            </a:ext>
          </a:extLst>
        </xdr:cNvPr>
        <xdr:cNvSpPr/>
      </xdr:nvSpPr>
      <xdr:spPr>
        <a:xfrm>
          <a:off x="6821802" y="6548435"/>
          <a:ext cx="596276" cy="3823559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576256</xdr:colOff>
      <xdr:row>25</xdr:row>
      <xdr:rowOff>228602</xdr:rowOff>
    </xdr:from>
    <xdr:to>
      <xdr:col>14</xdr:col>
      <xdr:colOff>4767</xdr:colOff>
      <xdr:row>40</xdr:row>
      <xdr:rowOff>195339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33943C1-CA5E-44C1-AE7B-0D93B91EB9BD}"/>
            </a:ext>
          </a:extLst>
        </xdr:cNvPr>
        <xdr:cNvSpPr/>
      </xdr:nvSpPr>
      <xdr:spPr>
        <a:xfrm>
          <a:off x="7994326" y="6553202"/>
          <a:ext cx="6400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4759</xdr:rowOff>
        </xdr:from>
        <xdr:to>
          <xdr:col>15</xdr:col>
          <xdr:colOff>0</xdr:colOff>
          <xdr:row>26</xdr:row>
          <xdr:rowOff>90485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DB731602-7F06-470D-BC83-343BAA1C2C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0:$O$11" spid="_x0000_s4003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434009"/>
              <a:ext cx="9235440" cy="13277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90487</xdr:colOff>
          <xdr:row>21</xdr:row>
          <xdr:rowOff>123825</xdr:rowOff>
        </xdr:from>
        <xdr:to>
          <xdr:col>18</xdr:col>
          <xdr:colOff>288607</xdr:colOff>
          <xdr:row>40</xdr:row>
          <xdr:rowOff>186691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9BD27BC-F293-4E85-93C6-373AB27C4686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Q$1:$S$14" spid="_x0000_s40040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325927" y="5553075"/>
              <a:ext cx="1276350" cy="48101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404812</xdr:colOff>
      <xdr:row>11</xdr:row>
      <xdr:rowOff>76200</xdr:rowOff>
    </xdr:from>
    <xdr:to>
      <xdr:col>13</xdr:col>
      <xdr:colOff>266699</xdr:colOff>
      <xdr:row>14</xdr:row>
      <xdr:rowOff>42862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6A005C74-5B58-499F-BCB2-3C776CB8F7D8}"/>
            </a:ext>
          </a:extLst>
        </xdr:cNvPr>
        <xdr:cNvSpPr/>
      </xdr:nvSpPr>
      <xdr:spPr>
        <a:xfrm>
          <a:off x="1159192" y="3482340"/>
          <a:ext cx="7131367" cy="484822"/>
        </a:xfrm>
        <a:prstGeom prst="downArrow">
          <a:avLst>
            <a:gd name="adj1" fmla="val 50000"/>
            <a:gd name="adj2" fmla="val 72369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印刷エリア（ 高</a:t>
          </a:r>
          <a:r>
            <a:rPr kumimoji="1" lang="en-US" altLang="ja-JP" sz="1100"/>
            <a:t>A</a:t>
          </a:r>
          <a:r>
            <a:rPr kumimoji="1" lang="ja-JP" altLang="en-US" sz="1100"/>
            <a:t>低</a:t>
          </a:r>
          <a:r>
            <a:rPr kumimoji="1" lang="en-US" altLang="ja-JP" sz="1100"/>
            <a:t>A</a:t>
          </a:r>
          <a:r>
            <a:rPr kumimoji="1" lang="ja-JP" altLang="en-US" sz="1100"/>
            <a:t>脈伯</a:t>
          </a:r>
          <a:r>
            <a:rPr kumimoji="1" lang="en-US" altLang="ja-JP" sz="1100"/>
            <a:t>A</a:t>
          </a:r>
          <a:r>
            <a:rPr kumimoji="1" lang="ja-JP" altLang="en-US" sz="1100"/>
            <a:t>は式コピー）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85726</xdr:rowOff>
    </xdr:from>
    <xdr:to>
      <xdr:col>15</xdr:col>
      <xdr:colOff>180974</xdr:colOff>
      <xdr:row>42</xdr:row>
      <xdr:rowOff>61915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A60F45F-088A-4181-AE79-4CE2BD291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25</xdr:row>
      <xdr:rowOff>228602</xdr:rowOff>
    </xdr:from>
    <xdr:to>
      <xdr:col>2</xdr:col>
      <xdr:colOff>1</xdr:colOff>
      <xdr:row>40</xdr:row>
      <xdr:rowOff>195339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A44D5E2-5135-4678-AB65-670DD4D34E0D}"/>
            </a:ext>
          </a:extLst>
        </xdr:cNvPr>
        <xdr:cNvSpPr/>
      </xdr:nvSpPr>
      <xdr:spPr>
        <a:xfrm>
          <a:off x="763906" y="6553202"/>
          <a:ext cx="596265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576261</xdr:colOff>
      <xdr:row>25</xdr:row>
      <xdr:rowOff>228599</xdr:rowOff>
    </xdr:from>
    <xdr:to>
      <xdr:col>3</xdr:col>
      <xdr:colOff>576261</xdr:colOff>
      <xdr:row>40</xdr:row>
      <xdr:rowOff>195336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357063C-0351-4FCB-B961-EE44DE5FCE95}"/>
            </a:ext>
          </a:extLst>
        </xdr:cNvPr>
        <xdr:cNvSpPr/>
      </xdr:nvSpPr>
      <xdr:spPr>
        <a:xfrm>
          <a:off x="1936431" y="6553199"/>
          <a:ext cx="605790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571497</xdr:colOff>
      <xdr:row>25</xdr:row>
      <xdr:rowOff>219076</xdr:rowOff>
    </xdr:from>
    <xdr:to>
      <xdr:col>9</xdr:col>
      <xdr:colOff>571510</xdr:colOff>
      <xdr:row>40</xdr:row>
      <xdr:rowOff>185813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6200ED0-65C7-448E-9C26-B5DED5B3BA4F}"/>
            </a:ext>
          </a:extLst>
        </xdr:cNvPr>
        <xdr:cNvSpPr/>
      </xdr:nvSpPr>
      <xdr:spPr>
        <a:xfrm>
          <a:off x="5566407" y="6543676"/>
          <a:ext cx="605803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</xdr:colOff>
      <xdr:row>25</xdr:row>
      <xdr:rowOff>228599</xdr:rowOff>
    </xdr:from>
    <xdr:to>
      <xdr:col>6</xdr:col>
      <xdr:colOff>15</xdr:colOff>
      <xdr:row>40</xdr:row>
      <xdr:rowOff>195336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596CC5C-7D33-4ADC-A870-B7DD31186D92}"/>
            </a:ext>
          </a:extLst>
        </xdr:cNvPr>
        <xdr:cNvSpPr/>
      </xdr:nvSpPr>
      <xdr:spPr>
        <a:xfrm>
          <a:off x="3177554" y="6553199"/>
          <a:ext cx="6057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21</xdr:colOff>
      <xdr:row>25</xdr:row>
      <xdr:rowOff>228599</xdr:rowOff>
    </xdr:from>
    <xdr:to>
      <xdr:col>7</xdr:col>
      <xdr:colOff>576260</xdr:colOff>
      <xdr:row>40</xdr:row>
      <xdr:rowOff>195336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EAF6D0A-59A5-460B-A856-0251486D4EA9}"/>
            </a:ext>
          </a:extLst>
        </xdr:cNvPr>
        <xdr:cNvSpPr/>
      </xdr:nvSpPr>
      <xdr:spPr>
        <a:xfrm>
          <a:off x="4389141" y="6553199"/>
          <a:ext cx="576239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9522</xdr:colOff>
      <xdr:row>25</xdr:row>
      <xdr:rowOff>223835</xdr:rowOff>
    </xdr:from>
    <xdr:to>
      <xdr:col>12</xdr:col>
      <xdr:colOff>8</xdr:colOff>
      <xdr:row>40</xdr:row>
      <xdr:rowOff>195484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C6238B5-439C-4BDF-A1A8-4016A8CF28E0}"/>
            </a:ext>
          </a:extLst>
        </xdr:cNvPr>
        <xdr:cNvSpPr/>
      </xdr:nvSpPr>
      <xdr:spPr>
        <a:xfrm>
          <a:off x="6821802" y="6548435"/>
          <a:ext cx="596276" cy="3823559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576256</xdr:colOff>
      <xdr:row>25</xdr:row>
      <xdr:rowOff>228602</xdr:rowOff>
    </xdr:from>
    <xdr:to>
      <xdr:col>14</xdr:col>
      <xdr:colOff>4767</xdr:colOff>
      <xdr:row>40</xdr:row>
      <xdr:rowOff>195339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9A76561A-E0ED-4036-8861-D9C3701C84E1}"/>
            </a:ext>
          </a:extLst>
        </xdr:cNvPr>
        <xdr:cNvSpPr/>
      </xdr:nvSpPr>
      <xdr:spPr>
        <a:xfrm>
          <a:off x="7994326" y="6553202"/>
          <a:ext cx="640091" cy="3818647"/>
        </a:xfrm>
        <a:prstGeom prst="rect">
          <a:avLst/>
        </a:prstGeom>
        <a:solidFill>
          <a:srgbClr val="FFFFCC">
            <a:alpha val="15000"/>
          </a:srgb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4759</xdr:rowOff>
        </xdr:from>
        <xdr:to>
          <xdr:col>15</xdr:col>
          <xdr:colOff>0</xdr:colOff>
          <xdr:row>26</xdr:row>
          <xdr:rowOff>90485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6970C4DF-3FCC-447F-A3D4-D784BFC0138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0:$O$11" spid="_x0000_s41063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5434009"/>
              <a:ext cx="9235440" cy="132778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317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90487</xdr:colOff>
          <xdr:row>21</xdr:row>
          <xdr:rowOff>123825</xdr:rowOff>
        </xdr:from>
        <xdr:to>
          <xdr:col>18</xdr:col>
          <xdr:colOff>288607</xdr:colOff>
          <xdr:row>40</xdr:row>
          <xdr:rowOff>175261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56CFE232-22CD-411B-A238-BB73043E38DC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$Q$1:$S$14" spid="_x0000_s41064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9325927" y="5553075"/>
              <a:ext cx="1276350" cy="479869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1</xdr:col>
      <xdr:colOff>404812</xdr:colOff>
      <xdr:row>11</xdr:row>
      <xdr:rowOff>76200</xdr:rowOff>
    </xdr:from>
    <xdr:to>
      <xdr:col>13</xdr:col>
      <xdr:colOff>266699</xdr:colOff>
      <xdr:row>14</xdr:row>
      <xdr:rowOff>42862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6192432C-C0EB-4FF5-9FAA-5F0B2580B8A2}"/>
            </a:ext>
          </a:extLst>
        </xdr:cNvPr>
        <xdr:cNvSpPr/>
      </xdr:nvSpPr>
      <xdr:spPr>
        <a:xfrm>
          <a:off x="1159192" y="3482340"/>
          <a:ext cx="7131367" cy="484822"/>
        </a:xfrm>
        <a:prstGeom prst="downArrow">
          <a:avLst>
            <a:gd name="adj1" fmla="val 50000"/>
            <a:gd name="adj2" fmla="val 72369"/>
          </a:avLst>
        </a:prstGeom>
      </xdr:spPr>
      <xdr:style>
        <a:lnRef idx="3">
          <a:schemeClr val="lt1"/>
        </a:lnRef>
        <a:fillRef idx="1">
          <a:schemeClr val="accent5"/>
        </a:fillRef>
        <a:effectRef idx="1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/>
            <a:t>印刷エリア（ 高</a:t>
          </a:r>
          <a:r>
            <a:rPr kumimoji="1" lang="en-US" altLang="ja-JP" sz="1100"/>
            <a:t>A</a:t>
          </a:r>
          <a:r>
            <a:rPr kumimoji="1" lang="ja-JP" altLang="en-US" sz="1100"/>
            <a:t>低</a:t>
          </a:r>
          <a:r>
            <a:rPr kumimoji="1" lang="en-US" altLang="ja-JP" sz="1100"/>
            <a:t>A</a:t>
          </a:r>
          <a:r>
            <a:rPr kumimoji="1" lang="ja-JP" altLang="en-US" sz="1100"/>
            <a:t>脈伯</a:t>
          </a:r>
          <a:r>
            <a:rPr kumimoji="1" lang="en-US" altLang="ja-JP" sz="1100"/>
            <a:t>A</a:t>
          </a:r>
          <a:r>
            <a:rPr kumimoji="1" lang="ja-JP" altLang="en-US" sz="1100"/>
            <a:t>は式コピー）</a:t>
          </a:r>
          <a:endParaRPr kumimoji="1" lang="en-US" altLang="ja-JP" sz="1100"/>
        </a:p>
        <a:p>
          <a:pPr algn="ctr"/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16574-2792-4720-8472-C101573C6742}">
  <dimension ref="A1:N39"/>
  <sheetViews>
    <sheetView tabSelected="1" zoomScale="90" zoomScaleNormal="90" workbookViewId="0">
      <selection activeCell="B5" sqref="B5"/>
    </sheetView>
  </sheetViews>
  <sheetFormatPr defaultRowHeight="17.7" x14ac:dyDescent="0.85"/>
  <cols>
    <col min="4" max="6" width="11.5234375" customWidth="1"/>
    <col min="9" max="9" width="9.6640625" bestFit="1" customWidth="1"/>
  </cols>
  <sheetData>
    <row r="1" spans="1:14" x14ac:dyDescent="0.85">
      <c r="I1" s="32">
        <v>43515</v>
      </c>
    </row>
    <row r="2" spans="1:14" x14ac:dyDescent="0.85">
      <c r="A2" t="s">
        <v>38</v>
      </c>
    </row>
    <row r="3" spans="1:14" x14ac:dyDescent="0.85">
      <c r="B3" t="s">
        <v>39</v>
      </c>
    </row>
    <row r="4" spans="1:14" x14ac:dyDescent="0.85">
      <c r="B4" s="38">
        <v>43521</v>
      </c>
      <c r="C4" s="39"/>
      <c r="D4" s="40" t="str">
        <f>IF(WEEKDAY(B4)=2,"月曜日","月曜日ではありません！！")</f>
        <v>月曜日</v>
      </c>
      <c r="E4" s="41"/>
      <c r="N4" s="36">
        <f>B4-1</f>
        <v>43520</v>
      </c>
    </row>
    <row r="6" spans="1:14" x14ac:dyDescent="0.85">
      <c r="D6" s="33" t="s">
        <v>26</v>
      </c>
      <c r="E6" s="4" t="s">
        <v>33</v>
      </c>
      <c r="F6" s="4" t="s">
        <v>34</v>
      </c>
    </row>
    <row r="7" spans="1:14" x14ac:dyDescent="0.85">
      <c r="D7" s="33" t="s">
        <v>27</v>
      </c>
      <c r="E7" s="34">
        <f ca="1">INDIRECT("'"&amp;$D7&amp;"'!b2")</f>
        <v>43521</v>
      </c>
      <c r="F7" s="34">
        <f ca="1">INDIRECT("'"&amp;$D7&amp;"'!n2")</f>
        <v>43527</v>
      </c>
    </row>
    <row r="8" spans="1:14" x14ac:dyDescent="0.85">
      <c r="D8" s="33" t="s">
        <v>28</v>
      </c>
      <c r="E8" s="34">
        <f t="shared" ref="E8:E12" ca="1" si="0">INDIRECT("'"&amp;$D8&amp;"'!b2")</f>
        <v>43528</v>
      </c>
      <c r="F8" s="34">
        <f t="shared" ref="F8:F12" ca="1" si="1">INDIRECT("'"&amp;$D8&amp;"'!n2")</f>
        <v>43534</v>
      </c>
    </row>
    <row r="9" spans="1:14" x14ac:dyDescent="0.85">
      <c r="D9" s="33" t="s">
        <v>29</v>
      </c>
      <c r="E9" s="34">
        <f t="shared" ca="1" si="0"/>
        <v>43535</v>
      </c>
      <c r="F9" s="34">
        <f t="shared" ca="1" si="1"/>
        <v>43541</v>
      </c>
    </row>
    <row r="10" spans="1:14" x14ac:dyDescent="0.85">
      <c r="D10" s="33" t="s">
        <v>30</v>
      </c>
      <c r="E10" s="34">
        <f t="shared" ca="1" si="0"/>
        <v>43542</v>
      </c>
      <c r="F10" s="34">
        <f t="shared" ca="1" si="1"/>
        <v>43548</v>
      </c>
    </row>
    <row r="11" spans="1:14" x14ac:dyDescent="0.85">
      <c r="D11" s="33" t="s">
        <v>31</v>
      </c>
      <c r="E11" s="34">
        <f t="shared" ca="1" si="0"/>
        <v>43549</v>
      </c>
      <c r="F11" s="34">
        <f t="shared" ca="1" si="1"/>
        <v>43555</v>
      </c>
    </row>
    <row r="12" spans="1:14" x14ac:dyDescent="0.85">
      <c r="D12" s="33" t="s">
        <v>32</v>
      </c>
      <c r="E12" s="34">
        <f t="shared" ca="1" si="0"/>
        <v>43556</v>
      </c>
      <c r="F12" s="34">
        <f t="shared" ca="1" si="1"/>
        <v>43562</v>
      </c>
    </row>
    <row r="13" spans="1:14" x14ac:dyDescent="0.85">
      <c r="D13" s="35"/>
      <c r="E13" s="35"/>
      <c r="F13" s="35"/>
    </row>
    <row r="14" spans="1:14" x14ac:dyDescent="0.85">
      <c r="D14" s="35"/>
      <c r="E14" s="35"/>
      <c r="F14" s="35"/>
    </row>
    <row r="16" spans="1:14" x14ac:dyDescent="0.85">
      <c r="B16" t="s">
        <v>56</v>
      </c>
    </row>
    <row r="17" spans="1:4" x14ac:dyDescent="0.85">
      <c r="B17" t="s">
        <v>35</v>
      </c>
    </row>
    <row r="19" spans="1:4" x14ac:dyDescent="0.85">
      <c r="B19" t="s">
        <v>36</v>
      </c>
    </row>
    <row r="20" spans="1:4" x14ac:dyDescent="0.85">
      <c r="D20" t="s">
        <v>37</v>
      </c>
    </row>
    <row r="22" spans="1:4" x14ac:dyDescent="0.85">
      <c r="A22" t="s">
        <v>40</v>
      </c>
    </row>
    <row r="23" spans="1:4" x14ac:dyDescent="0.85">
      <c r="B23" t="s">
        <v>52</v>
      </c>
    </row>
    <row r="24" spans="1:4" x14ac:dyDescent="0.85">
      <c r="C24" t="s">
        <v>53</v>
      </c>
    </row>
    <row r="25" spans="1:4" x14ac:dyDescent="0.85">
      <c r="B25" t="s">
        <v>41</v>
      </c>
    </row>
    <row r="26" spans="1:4" x14ac:dyDescent="0.85">
      <c r="B26" t="s">
        <v>42</v>
      </c>
    </row>
    <row r="27" spans="1:4" x14ac:dyDescent="0.85">
      <c r="C27" t="s">
        <v>43</v>
      </c>
    </row>
    <row r="28" spans="1:4" x14ac:dyDescent="0.85">
      <c r="C28" t="s">
        <v>44</v>
      </c>
    </row>
    <row r="29" spans="1:4" x14ac:dyDescent="0.85">
      <c r="C29" t="s">
        <v>45</v>
      </c>
    </row>
    <row r="30" spans="1:4" x14ac:dyDescent="0.85">
      <c r="C30" t="s">
        <v>46</v>
      </c>
    </row>
    <row r="31" spans="1:4" x14ac:dyDescent="0.85">
      <c r="C31" t="s">
        <v>47</v>
      </c>
    </row>
    <row r="33" spans="1:3" x14ac:dyDescent="0.85">
      <c r="B33" t="s">
        <v>48</v>
      </c>
    </row>
    <row r="34" spans="1:3" x14ac:dyDescent="0.85">
      <c r="B34" t="s">
        <v>49</v>
      </c>
    </row>
    <row r="35" spans="1:3" ht="18.3" x14ac:dyDescent="0.85">
      <c r="C35" t="s">
        <v>50</v>
      </c>
    </row>
    <row r="36" spans="1:3" x14ac:dyDescent="0.85">
      <c r="C36" s="37" t="s">
        <v>51</v>
      </c>
    </row>
    <row r="38" spans="1:3" x14ac:dyDescent="0.85">
      <c r="A38" t="s">
        <v>54</v>
      </c>
    </row>
    <row r="39" spans="1:3" x14ac:dyDescent="0.85">
      <c r="B39" t="s">
        <v>55</v>
      </c>
    </row>
  </sheetData>
  <sheetProtection sheet="1" objects="1" scenarios="1"/>
  <mergeCells count="2">
    <mergeCell ref="B4:C4"/>
    <mergeCell ref="D4:E4"/>
  </mergeCells>
  <phoneticPr fontId="1"/>
  <conditionalFormatting sqref="D4">
    <cfRule type="endsWith" dxfId="0" priority="1" operator="endsWith" text="！！">
      <formula>RIGHT(D4,LEN("！！"))="！！"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EA4F-F799-4EC6-871F-2E0BFEB1FDF5}">
  <sheetPr codeName="Sheet5">
    <pageSetUpPr fitToPage="1"/>
  </sheetPr>
  <dimension ref="A1:S46"/>
  <sheetViews>
    <sheetView zoomScaleNormal="100" workbookViewId="0">
      <selection activeCell="B1" sqref="B1:C1"/>
    </sheetView>
  </sheetViews>
  <sheetFormatPr defaultRowHeight="17.7" x14ac:dyDescent="0.85"/>
  <cols>
    <col min="1" max="1" width="9.42578125" customWidth="1"/>
    <col min="2" max="15" width="7.5703125" style="2" customWidth="1"/>
    <col min="16" max="16" width="3" style="2" customWidth="1"/>
    <col min="17" max="17" width="5" style="2" bestFit="1" customWidth="1"/>
    <col min="18" max="18" width="5.47265625" style="2" bestFit="1" customWidth="1"/>
    <col min="19" max="19" width="5.47265625" bestFit="1" customWidth="1"/>
    <col min="21" max="33" width="8.6171875" customWidth="1"/>
  </cols>
  <sheetData>
    <row r="1" spans="1:19" ht="18.3" x14ac:dyDescent="0.85">
      <c r="A1" s="5"/>
      <c r="B1" s="58" t="str">
        <f ca="1">INDIRECT(ADDRESS(WEEKDAY(B2)+26,1))</f>
        <v>月</v>
      </c>
      <c r="C1" s="59"/>
      <c r="D1" s="58" t="str">
        <f ca="1">INDIRECT(ADDRESS(WEEKDAY(D2)+26,1))</f>
        <v>火</v>
      </c>
      <c r="E1" s="59"/>
      <c r="F1" s="58" t="str">
        <f ca="1">INDIRECT(ADDRESS(WEEKDAY(F2)+26,1))</f>
        <v>水</v>
      </c>
      <c r="G1" s="59"/>
      <c r="H1" s="58" t="str">
        <f ca="1">INDIRECT(ADDRESS(WEEKDAY(H2)+26,1))</f>
        <v>木</v>
      </c>
      <c r="I1" s="59"/>
      <c r="J1" s="58" t="str">
        <f ca="1">INDIRECT(ADDRESS(WEEKDAY(J2)+26,1))</f>
        <v>金</v>
      </c>
      <c r="K1" s="59"/>
      <c r="L1" s="60" t="str">
        <f ca="1">INDIRECT(ADDRESS(WEEKDAY(L2)+26,1))</f>
        <v>土</v>
      </c>
      <c r="M1" s="61"/>
      <c r="N1" s="42" t="str">
        <f ca="1">INDIRECT(ADDRESS(WEEKDAY(N2)+26,1))</f>
        <v>日</v>
      </c>
      <c r="O1" s="43"/>
      <c r="Q1" s="44" t="s">
        <v>21</v>
      </c>
      <c r="R1" s="45"/>
      <c r="S1" s="46"/>
    </row>
    <row r="2" spans="1:19" ht="19.899999999999999" customHeight="1" x14ac:dyDescent="0.85">
      <c r="A2" s="19" t="s">
        <v>0</v>
      </c>
      <c r="B2" s="38">
        <f>使い方!B4</f>
        <v>43521</v>
      </c>
      <c r="C2" s="39"/>
      <c r="D2" s="47">
        <f>B2+1</f>
        <v>43522</v>
      </c>
      <c r="E2" s="48"/>
      <c r="F2" s="47">
        <f>D2+1</f>
        <v>43523</v>
      </c>
      <c r="G2" s="48"/>
      <c r="H2" s="47">
        <f>F2+1</f>
        <v>43524</v>
      </c>
      <c r="I2" s="48"/>
      <c r="J2" s="47">
        <f>H2+1</f>
        <v>43525</v>
      </c>
      <c r="K2" s="48"/>
      <c r="L2" s="47">
        <f>J2+1</f>
        <v>43526</v>
      </c>
      <c r="M2" s="48"/>
      <c r="N2" s="47">
        <f>L2+1</f>
        <v>43527</v>
      </c>
      <c r="O2" s="48"/>
      <c r="Q2" s="49"/>
      <c r="R2" s="50"/>
      <c r="S2" s="51"/>
    </row>
    <row r="3" spans="1:19" ht="19.5" x14ac:dyDescent="0.85">
      <c r="A3" s="20" t="s">
        <v>1</v>
      </c>
      <c r="B3" s="21"/>
      <c r="C3" s="22"/>
      <c r="D3" s="21"/>
      <c r="E3" s="31"/>
      <c r="F3" s="21"/>
      <c r="G3" s="31"/>
      <c r="H3" s="29"/>
      <c r="I3" s="31"/>
      <c r="J3" s="29"/>
      <c r="K3" s="31"/>
      <c r="L3" s="29"/>
      <c r="M3" s="31"/>
      <c r="N3" s="29"/>
      <c r="O3" s="31"/>
      <c r="Q3" s="52"/>
      <c r="R3" s="53"/>
      <c r="S3" s="54"/>
    </row>
    <row r="4" spans="1:19" x14ac:dyDescent="0.85">
      <c r="A4" s="6" t="s">
        <v>2</v>
      </c>
      <c r="B4" s="23"/>
      <c r="C4" s="24"/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Q4" s="52"/>
      <c r="R4" s="53"/>
      <c r="S4" s="54"/>
    </row>
    <row r="5" spans="1:19" x14ac:dyDescent="0.85">
      <c r="A5" s="6" t="s">
        <v>3</v>
      </c>
      <c r="B5" s="23"/>
      <c r="C5" s="2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Q5" s="52"/>
      <c r="R5" s="53"/>
      <c r="S5" s="54"/>
    </row>
    <row r="6" spans="1:19" x14ac:dyDescent="0.85">
      <c r="A6" s="6" t="s">
        <v>4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Q6" s="52"/>
      <c r="R6" s="53"/>
      <c r="S6" s="54"/>
    </row>
    <row r="7" spans="1:19" x14ac:dyDescent="0.85">
      <c r="A7" s="6" t="s">
        <v>5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Q7" s="52"/>
      <c r="R7" s="53"/>
      <c r="S7" s="54"/>
    </row>
    <row r="8" spans="1:19" x14ac:dyDescent="0.85">
      <c r="A8" s="6" t="s">
        <v>6</v>
      </c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Q8" s="52"/>
      <c r="R8" s="53"/>
      <c r="S8" s="54"/>
    </row>
    <row r="9" spans="1:19" x14ac:dyDescent="0.85">
      <c r="A9" s="6" t="s">
        <v>7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Q9" s="52"/>
      <c r="R9" s="53"/>
      <c r="S9" s="54"/>
    </row>
    <row r="10" spans="1:19" s="2" customFormat="1" ht="16.149999999999999" customHeight="1" x14ac:dyDescent="0.85">
      <c r="A10" s="4" t="s">
        <v>22</v>
      </c>
      <c r="B10" s="25"/>
      <c r="C10" s="26" t="s">
        <v>25</v>
      </c>
      <c r="D10" s="25"/>
      <c r="E10" s="26" t="s">
        <v>24</v>
      </c>
      <c r="F10" s="25"/>
      <c r="G10" s="26" t="s">
        <v>24</v>
      </c>
      <c r="H10" s="25"/>
      <c r="I10" s="26" t="s">
        <v>24</v>
      </c>
      <c r="J10" s="25"/>
      <c r="K10" s="26" t="s">
        <v>24</v>
      </c>
      <c r="L10" s="25"/>
      <c r="M10" s="26" t="s">
        <v>24</v>
      </c>
      <c r="N10" s="25"/>
      <c r="O10" s="26" t="s">
        <v>24</v>
      </c>
      <c r="Q10" s="52"/>
      <c r="R10" s="53"/>
      <c r="S10" s="54"/>
    </row>
    <row r="11" spans="1:19" s="1" customFormat="1" ht="88.5" customHeight="1" x14ac:dyDescent="0.85">
      <c r="A11" s="4" t="s">
        <v>23</v>
      </c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3"/>
      <c r="Q11" s="52"/>
      <c r="R11" s="53"/>
      <c r="S11" s="54"/>
    </row>
    <row r="12" spans="1:19" ht="16.3" customHeight="1" x14ac:dyDescent="0.85">
      <c r="Q12" s="52"/>
      <c r="R12" s="53"/>
      <c r="S12" s="54"/>
    </row>
    <row r="13" spans="1:19" s="9" customFormat="1" ht="12.4" customHeight="1" x14ac:dyDescent="0.85">
      <c r="P13" s="8"/>
      <c r="Q13" s="52"/>
      <c r="R13" s="53"/>
      <c r="S13" s="54"/>
    </row>
    <row r="14" spans="1:19" s="9" customFormat="1" ht="12.4" customHeight="1" x14ac:dyDescent="0.85">
      <c r="P14" s="8"/>
      <c r="Q14" s="55"/>
      <c r="R14" s="56"/>
      <c r="S14" s="57"/>
    </row>
    <row r="15" spans="1:19" s="9" customFormat="1" ht="12.4" customHeight="1" x14ac:dyDescent="0.85">
      <c r="P15" s="8"/>
    </row>
    <row r="16" spans="1:19" s="9" customFormat="1" ht="12" customHeight="1" x14ac:dyDescent="0.85">
      <c r="A16" s="5"/>
      <c r="B16" s="58" t="str">
        <f t="shared" ref="A16:O18" ca="1" si="0">B1</f>
        <v>月</v>
      </c>
      <c r="C16" s="59">
        <f t="shared" si="0"/>
        <v>0</v>
      </c>
      <c r="D16" s="58" t="str">
        <f t="shared" ca="1" si="0"/>
        <v>火</v>
      </c>
      <c r="E16" s="59">
        <f t="shared" si="0"/>
        <v>0</v>
      </c>
      <c r="F16" s="58" t="str">
        <f t="shared" ca="1" si="0"/>
        <v>水</v>
      </c>
      <c r="G16" s="59">
        <f t="shared" si="0"/>
        <v>0</v>
      </c>
      <c r="H16" s="58" t="str">
        <f t="shared" ca="1" si="0"/>
        <v>木</v>
      </c>
      <c r="I16" s="59">
        <f t="shared" si="0"/>
        <v>0</v>
      </c>
      <c r="J16" s="58" t="str">
        <f t="shared" ca="1" si="0"/>
        <v>金</v>
      </c>
      <c r="K16" s="59">
        <f t="shared" si="0"/>
        <v>0</v>
      </c>
      <c r="L16" s="60" t="str">
        <f t="shared" ca="1" si="0"/>
        <v>土</v>
      </c>
      <c r="M16" s="61">
        <f t="shared" si="0"/>
        <v>0</v>
      </c>
      <c r="N16" s="42" t="str">
        <f t="shared" ca="1" si="0"/>
        <v>日</v>
      </c>
      <c r="O16" s="43">
        <f t="shared" si="0"/>
        <v>0</v>
      </c>
      <c r="P16" s="8"/>
    </row>
    <row r="17" spans="1:19" s="9" customFormat="1" ht="19.5" x14ac:dyDescent="0.85">
      <c r="A17" s="19" t="str">
        <f t="shared" si="0"/>
        <v>日</v>
      </c>
      <c r="B17" s="47">
        <f t="shared" si="0"/>
        <v>43521</v>
      </c>
      <c r="C17" s="48">
        <f t="shared" si="0"/>
        <v>0</v>
      </c>
      <c r="D17" s="47">
        <f t="shared" si="0"/>
        <v>43522</v>
      </c>
      <c r="E17" s="48">
        <f t="shared" si="0"/>
        <v>0</v>
      </c>
      <c r="F17" s="47">
        <f t="shared" si="0"/>
        <v>43523</v>
      </c>
      <c r="G17" s="48">
        <f t="shared" si="0"/>
        <v>0</v>
      </c>
      <c r="H17" s="47">
        <f t="shared" si="0"/>
        <v>43524</v>
      </c>
      <c r="I17" s="48">
        <f t="shared" si="0"/>
        <v>0</v>
      </c>
      <c r="J17" s="47">
        <f t="shared" si="0"/>
        <v>43525</v>
      </c>
      <c r="K17" s="48">
        <f t="shared" si="0"/>
        <v>0</v>
      </c>
      <c r="L17" s="47">
        <f t="shared" si="0"/>
        <v>43526</v>
      </c>
      <c r="M17" s="48">
        <f t="shared" si="0"/>
        <v>0</v>
      </c>
      <c r="N17" s="47">
        <f t="shared" si="0"/>
        <v>43527</v>
      </c>
      <c r="O17" s="48">
        <f t="shared" si="0"/>
        <v>0</v>
      </c>
      <c r="P17" s="8"/>
      <c r="Q17" s="8"/>
      <c r="R17" s="62" t="s">
        <v>20</v>
      </c>
      <c r="S17" s="62"/>
    </row>
    <row r="18" spans="1:19" s="9" customFormat="1" ht="19.5" x14ac:dyDescent="0.85">
      <c r="A18" s="20" t="str">
        <f>A3</f>
        <v>時</v>
      </c>
      <c r="B18" s="14">
        <f t="shared" si="0"/>
        <v>0</v>
      </c>
      <c r="C18" s="16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  <c r="N18" s="21">
        <f t="shared" si="0"/>
        <v>0</v>
      </c>
      <c r="O18" s="22">
        <f t="shared" si="0"/>
        <v>0</v>
      </c>
      <c r="P18" s="8"/>
      <c r="R18" s="15" t="s">
        <v>18</v>
      </c>
      <c r="S18" s="7" t="s">
        <v>19</v>
      </c>
    </row>
    <row r="19" spans="1:19" ht="19.5" x14ac:dyDescent="0.85">
      <c r="A19" s="17" t="s">
        <v>8</v>
      </c>
      <c r="B19" s="13" t="str">
        <f t="shared" ref="B19:C21" si="1">IF(B4&lt;&gt;"",ROUND(AVERAGE(B4,B7),0),"")</f>
        <v/>
      </c>
      <c r="C19" s="30" t="str">
        <f t="shared" si="1"/>
        <v/>
      </c>
      <c r="D19" s="25"/>
      <c r="E19" s="30"/>
      <c r="F19" s="25"/>
      <c r="G19" s="30"/>
      <c r="H19" s="25"/>
      <c r="I19" s="30"/>
      <c r="J19" s="25"/>
      <c r="K19" s="30"/>
      <c r="L19" s="25"/>
      <c r="M19" s="30"/>
      <c r="N19" s="25"/>
      <c r="O19" s="30"/>
      <c r="Q19" s="8" t="str">
        <f>A19</f>
        <v>高A</v>
      </c>
      <c r="R19" s="13" t="str">
        <f t="shared" ref="R19:S21" si="2">IF(B19&lt;&gt;"",ROUND(AVERAGE(B19,D19,F19,H19,J19,L19,N19),0),"")</f>
        <v/>
      </c>
      <c r="S19" s="4" t="str">
        <f t="shared" si="2"/>
        <v/>
      </c>
    </row>
    <row r="20" spans="1:19" ht="16.3" customHeight="1" x14ac:dyDescent="0.85">
      <c r="A20" s="18" t="s">
        <v>9</v>
      </c>
      <c r="B20" s="13" t="str">
        <f t="shared" si="1"/>
        <v/>
      </c>
      <c r="C20" s="30" t="str">
        <f t="shared" si="1"/>
        <v/>
      </c>
      <c r="D20" s="25"/>
      <c r="E20" s="30"/>
      <c r="F20" s="25"/>
      <c r="G20" s="30"/>
      <c r="H20" s="25"/>
      <c r="I20" s="30"/>
      <c r="J20" s="25"/>
      <c r="K20" s="30"/>
      <c r="L20" s="25"/>
      <c r="M20" s="30"/>
      <c r="N20" s="25"/>
      <c r="O20" s="30"/>
      <c r="Q20" s="8" t="str">
        <f>A20</f>
        <v>低A</v>
      </c>
      <c r="R20" s="13" t="str">
        <f t="shared" si="2"/>
        <v/>
      </c>
      <c r="S20" s="4" t="str">
        <f t="shared" si="2"/>
        <v/>
      </c>
    </row>
    <row r="21" spans="1:19" ht="19.5" x14ac:dyDescent="0.85">
      <c r="A21" s="18" t="s">
        <v>10</v>
      </c>
      <c r="B21" s="13" t="str">
        <f t="shared" si="1"/>
        <v/>
      </c>
      <c r="C21" s="30" t="str">
        <f t="shared" si="1"/>
        <v/>
      </c>
      <c r="D21" s="25"/>
      <c r="E21" s="30"/>
      <c r="F21" s="25"/>
      <c r="G21" s="30"/>
      <c r="H21" s="25"/>
      <c r="I21" s="30"/>
      <c r="J21" s="25"/>
      <c r="K21" s="30"/>
      <c r="L21" s="25"/>
      <c r="M21" s="30"/>
      <c r="N21" s="25"/>
      <c r="O21" s="30"/>
      <c r="Q21" s="8" t="str">
        <f>A21</f>
        <v>脈拍A</v>
      </c>
      <c r="R21" s="13" t="str">
        <f t="shared" si="2"/>
        <v/>
      </c>
      <c r="S21" s="4" t="str">
        <f t="shared" si="2"/>
        <v/>
      </c>
    </row>
    <row r="22" spans="1:19" x14ac:dyDescent="0.85">
      <c r="A22" s="12" t="str">
        <f>R$17&amp;Q19</f>
        <v>週平均高A</v>
      </c>
      <c r="B22" s="2" t="str">
        <f>$R$19</f>
        <v/>
      </c>
      <c r="C22" s="2" t="str">
        <f>$S$19</f>
        <v/>
      </c>
      <c r="D22" s="2" t="str">
        <f>$R$19</f>
        <v/>
      </c>
      <c r="E22" s="2" t="str">
        <f>$S$19</f>
        <v/>
      </c>
      <c r="F22" s="2" t="str">
        <f>$R$19</f>
        <v/>
      </c>
      <c r="G22" s="2" t="str">
        <f>$S$19</f>
        <v/>
      </c>
      <c r="H22" s="2" t="str">
        <f>$R$19</f>
        <v/>
      </c>
      <c r="I22" s="2" t="str">
        <f>$S$19</f>
        <v/>
      </c>
      <c r="J22" s="2" t="str">
        <f>$R$19</f>
        <v/>
      </c>
      <c r="K22" s="2" t="str">
        <f>$S$19</f>
        <v/>
      </c>
      <c r="L22" s="2" t="str">
        <f>$R$19</f>
        <v/>
      </c>
      <c r="M22" s="2" t="str">
        <f>$S$19</f>
        <v/>
      </c>
      <c r="N22" s="2" t="str">
        <f>$R$19</f>
        <v/>
      </c>
      <c r="O22" s="2" t="str">
        <f>$S$19</f>
        <v/>
      </c>
      <c r="Q22" s="9"/>
      <c r="R22" s="9"/>
      <c r="S22" s="9"/>
    </row>
    <row r="23" spans="1:19" x14ac:dyDescent="0.85">
      <c r="A23" s="12" t="str">
        <f>R$17&amp;Q20</f>
        <v>週平均低A</v>
      </c>
      <c r="B23" s="2" t="str">
        <f>$R$20</f>
        <v/>
      </c>
      <c r="C23" s="2" t="str">
        <f>$S$20</f>
        <v/>
      </c>
      <c r="D23" s="2" t="str">
        <f>$R$20</f>
        <v/>
      </c>
      <c r="E23" s="2" t="str">
        <f>$S$20</f>
        <v/>
      </c>
      <c r="F23" s="2" t="str">
        <f>$R$20</f>
        <v/>
      </c>
      <c r="G23" s="2" t="str">
        <f>$S$20</f>
        <v/>
      </c>
      <c r="H23" s="2" t="str">
        <f>$R$20</f>
        <v/>
      </c>
      <c r="I23" s="2" t="str">
        <f>$S$20</f>
        <v/>
      </c>
      <c r="J23" s="2" t="str">
        <f>$R$20</f>
        <v/>
      </c>
      <c r="K23" s="2" t="str">
        <f>$S$20</f>
        <v/>
      </c>
      <c r="L23" s="2" t="str">
        <f>$R$20</f>
        <v/>
      </c>
      <c r="M23" s="2" t="str">
        <f>$S$20</f>
        <v/>
      </c>
      <c r="N23" s="2" t="str">
        <f>$R$20</f>
        <v/>
      </c>
      <c r="O23" s="2" t="str">
        <f>$S$20</f>
        <v/>
      </c>
    </row>
    <row r="24" spans="1:19" ht="17.649999999999999" customHeight="1" x14ac:dyDescent="0.85">
      <c r="A24" s="12" t="str">
        <f>R$17&amp;Q21</f>
        <v>週平均脈拍A</v>
      </c>
      <c r="B24" s="2" t="str">
        <f>$R$21</f>
        <v/>
      </c>
      <c r="C24" s="2" t="str">
        <f>$S$21</f>
        <v/>
      </c>
      <c r="D24" s="2" t="str">
        <f>$R$21</f>
        <v/>
      </c>
      <c r="E24" s="2" t="str">
        <f>$S$21</f>
        <v/>
      </c>
      <c r="F24" s="2" t="str">
        <f>$R$21</f>
        <v/>
      </c>
      <c r="G24" s="2" t="str">
        <f>$S$21</f>
        <v/>
      </c>
      <c r="H24" s="2" t="str">
        <f>$R$21</f>
        <v/>
      </c>
      <c r="I24" s="2" t="str">
        <f>$S$21</f>
        <v/>
      </c>
      <c r="J24" s="2" t="str">
        <f>$R$21</f>
        <v/>
      </c>
      <c r="K24" s="2" t="str">
        <f>$S$21</f>
        <v/>
      </c>
      <c r="L24" s="2" t="str">
        <f>$R$21</f>
        <v/>
      </c>
      <c r="M24" s="2" t="str">
        <f>$S$21</f>
        <v/>
      </c>
      <c r="N24" s="2" t="str">
        <f>$R$21</f>
        <v/>
      </c>
      <c r="O24" s="2" t="str">
        <f>$S$21</f>
        <v/>
      </c>
    </row>
    <row r="25" spans="1:19" x14ac:dyDescent="0.85">
      <c r="A25" s="10">
        <v>135</v>
      </c>
      <c r="B25" s="2">
        <f>A25</f>
        <v>135</v>
      </c>
      <c r="C25" s="2">
        <f t="shared" ref="C25:O26" si="3">B25</f>
        <v>135</v>
      </c>
      <c r="D25" s="2">
        <f t="shared" si="3"/>
        <v>135</v>
      </c>
      <c r="E25" s="2">
        <f t="shared" si="3"/>
        <v>135</v>
      </c>
      <c r="F25" s="2">
        <f t="shared" si="3"/>
        <v>135</v>
      </c>
      <c r="G25" s="2">
        <f t="shared" si="3"/>
        <v>135</v>
      </c>
      <c r="H25" s="2">
        <f t="shared" si="3"/>
        <v>135</v>
      </c>
      <c r="I25" s="2">
        <f t="shared" si="3"/>
        <v>135</v>
      </c>
      <c r="J25" s="2">
        <f t="shared" si="3"/>
        <v>135</v>
      </c>
      <c r="K25" s="2">
        <f t="shared" si="3"/>
        <v>135</v>
      </c>
      <c r="L25" s="2">
        <f t="shared" si="3"/>
        <v>135</v>
      </c>
      <c r="M25" s="2">
        <f t="shared" si="3"/>
        <v>135</v>
      </c>
      <c r="N25" s="2">
        <f t="shared" si="3"/>
        <v>135</v>
      </c>
      <c r="O25" s="2">
        <f t="shared" si="3"/>
        <v>135</v>
      </c>
    </row>
    <row r="26" spans="1:19" ht="27.4" customHeight="1" x14ac:dyDescent="0.85">
      <c r="A26" s="11">
        <v>85</v>
      </c>
      <c r="B26" s="2">
        <f>A26</f>
        <v>85</v>
      </c>
      <c r="C26" s="2">
        <f t="shared" si="3"/>
        <v>85</v>
      </c>
      <c r="D26" s="2">
        <f t="shared" si="3"/>
        <v>85</v>
      </c>
      <c r="E26" s="2">
        <f t="shared" si="3"/>
        <v>85</v>
      </c>
      <c r="F26" s="2">
        <f t="shared" si="3"/>
        <v>85</v>
      </c>
      <c r="G26" s="2">
        <f t="shared" si="3"/>
        <v>85</v>
      </c>
      <c r="H26" s="2">
        <f t="shared" si="3"/>
        <v>85</v>
      </c>
      <c r="I26" s="2">
        <f t="shared" si="3"/>
        <v>85</v>
      </c>
      <c r="J26" s="2">
        <f t="shared" si="3"/>
        <v>85</v>
      </c>
      <c r="K26" s="2">
        <f t="shared" si="3"/>
        <v>85</v>
      </c>
      <c r="L26" s="2">
        <f t="shared" si="3"/>
        <v>85</v>
      </c>
      <c r="M26" s="2">
        <f t="shared" si="3"/>
        <v>85</v>
      </c>
      <c r="N26" s="2">
        <f t="shared" si="3"/>
        <v>85</v>
      </c>
      <c r="O26" s="2">
        <f t="shared" si="3"/>
        <v>85</v>
      </c>
    </row>
    <row r="27" spans="1:19" x14ac:dyDescent="0.85">
      <c r="A27" t="s">
        <v>11</v>
      </c>
    </row>
    <row r="28" spans="1:19" x14ac:dyDescent="0.85">
      <c r="A28" t="s">
        <v>12</v>
      </c>
    </row>
    <row r="29" spans="1:19" x14ac:dyDescent="0.85">
      <c r="A29" t="s">
        <v>13</v>
      </c>
    </row>
    <row r="30" spans="1:19" ht="52.15" customHeight="1" x14ac:dyDescent="0.85">
      <c r="A30" t="s">
        <v>14</v>
      </c>
    </row>
    <row r="31" spans="1:19" x14ac:dyDescent="0.85">
      <c r="A31" t="s">
        <v>15</v>
      </c>
    </row>
    <row r="32" spans="1:19" x14ac:dyDescent="0.85">
      <c r="A32" t="s">
        <v>16</v>
      </c>
    </row>
    <row r="33" spans="1:18" x14ac:dyDescent="0.85">
      <c r="A33" t="s">
        <v>17</v>
      </c>
    </row>
    <row r="37" spans="1:18" ht="11.65" customHeight="1" x14ac:dyDescent="0.85"/>
    <row r="40" spans="1:18" ht="18" customHeight="1" x14ac:dyDescent="0.85"/>
    <row r="42" spans="1:18" x14ac:dyDescent="0.85">
      <c r="O42"/>
      <c r="P42"/>
      <c r="Q42"/>
      <c r="R42"/>
    </row>
    <row r="43" spans="1:18" x14ac:dyDescent="0.85">
      <c r="O43"/>
      <c r="P43"/>
      <c r="Q43"/>
      <c r="R43"/>
    </row>
    <row r="44" spans="1:18" x14ac:dyDescent="0.85">
      <c r="O44"/>
      <c r="P44"/>
      <c r="Q44"/>
      <c r="R44"/>
    </row>
    <row r="46" spans="1:18" ht="18.75" customHeight="1" x14ac:dyDescent="0.85"/>
  </sheetData>
  <mergeCells count="31">
    <mergeCell ref="R17:S17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:O1"/>
    <mergeCell ref="Q1:S1"/>
    <mergeCell ref="B2:C2"/>
    <mergeCell ref="D2:E2"/>
    <mergeCell ref="F2:G2"/>
    <mergeCell ref="H2:I2"/>
    <mergeCell ref="J2:K2"/>
    <mergeCell ref="L2:M2"/>
    <mergeCell ref="N2:O2"/>
    <mergeCell ref="Q2:S14"/>
    <mergeCell ref="B1:C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10:O10" xr:uid="{1E3619BF-DE68-4783-AA31-1DA2C3F24E3F}">
      <formula1>"✓"</formula1>
    </dataValidation>
  </dataValidations>
  <printOptions horizontalCentered="1" verticalCentered="1"/>
  <pageMargins left="0.11811023622047245" right="0.11811023622047245" top="0.55118110236220474" bottom="0.15748031496062992" header="0.31496062992125984" footer="0"/>
  <pageSetup paperSize="11" scale="70" fitToHeight="0" orientation="landscape" horizontalDpi="300" verticalDpi="300" r:id="rId1"/>
  <headerFooter>
    <oddHeader>&amp;C&amp;A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BBBAE-4955-4652-930C-5C20A9EDA912}">
  <sheetPr codeName="Sheet6">
    <pageSetUpPr fitToPage="1"/>
  </sheetPr>
  <dimension ref="A1:S46"/>
  <sheetViews>
    <sheetView zoomScaleNormal="100" workbookViewId="0"/>
  </sheetViews>
  <sheetFormatPr defaultRowHeight="17.7" x14ac:dyDescent="0.85"/>
  <cols>
    <col min="1" max="1" width="9.42578125" customWidth="1"/>
    <col min="2" max="15" width="7.5703125" style="2" customWidth="1"/>
    <col min="16" max="16" width="3" style="2" customWidth="1"/>
    <col min="17" max="17" width="5" style="2" bestFit="1" customWidth="1"/>
    <col min="18" max="18" width="5.47265625" style="2" bestFit="1" customWidth="1"/>
    <col min="19" max="19" width="5.47265625" bestFit="1" customWidth="1"/>
    <col min="21" max="33" width="8.6171875" customWidth="1"/>
  </cols>
  <sheetData>
    <row r="1" spans="1:19" ht="18.3" x14ac:dyDescent="0.85">
      <c r="A1" s="5"/>
      <c r="B1" s="58" t="str">
        <f ca="1">INDIRECT(ADDRESS(WEEKDAY(B2)+26,1))</f>
        <v>月</v>
      </c>
      <c r="C1" s="59"/>
      <c r="D1" s="58" t="str">
        <f ca="1">INDIRECT(ADDRESS(WEEKDAY(D2)+26,1))</f>
        <v>火</v>
      </c>
      <c r="E1" s="59"/>
      <c r="F1" s="58" t="str">
        <f ca="1">INDIRECT(ADDRESS(WEEKDAY(F2)+26,1))</f>
        <v>水</v>
      </c>
      <c r="G1" s="59"/>
      <c r="H1" s="58" t="str">
        <f ca="1">INDIRECT(ADDRESS(WEEKDAY(H2)+26,1))</f>
        <v>木</v>
      </c>
      <c r="I1" s="59"/>
      <c r="J1" s="58" t="str">
        <f ca="1">INDIRECT(ADDRESS(WEEKDAY(J2)+26,1))</f>
        <v>金</v>
      </c>
      <c r="K1" s="59"/>
      <c r="L1" s="60" t="str">
        <f ca="1">INDIRECT(ADDRESS(WEEKDAY(L2)+26,1))</f>
        <v>土</v>
      </c>
      <c r="M1" s="61"/>
      <c r="N1" s="42" t="str">
        <f ca="1">INDIRECT(ADDRESS(WEEKDAY(N2)+26,1))</f>
        <v>日</v>
      </c>
      <c r="O1" s="43"/>
      <c r="Q1" s="44" t="s">
        <v>21</v>
      </c>
      <c r="R1" s="45"/>
      <c r="S1" s="46"/>
    </row>
    <row r="2" spans="1:19" ht="19.899999999999999" customHeight="1" x14ac:dyDescent="0.85">
      <c r="A2" s="19" t="s">
        <v>0</v>
      </c>
      <c r="B2" s="63">
        <f>'血圧(1週目)'!N2+1</f>
        <v>43528</v>
      </c>
      <c r="C2" s="64"/>
      <c r="D2" s="47">
        <f>B2+1</f>
        <v>43529</v>
      </c>
      <c r="E2" s="48"/>
      <c r="F2" s="47">
        <f>D2+1</f>
        <v>43530</v>
      </c>
      <c r="G2" s="48"/>
      <c r="H2" s="47">
        <f>F2+1</f>
        <v>43531</v>
      </c>
      <c r="I2" s="48"/>
      <c r="J2" s="47">
        <f>H2+1</f>
        <v>43532</v>
      </c>
      <c r="K2" s="48"/>
      <c r="L2" s="47">
        <f>J2+1</f>
        <v>43533</v>
      </c>
      <c r="M2" s="48"/>
      <c r="N2" s="47">
        <f>L2+1</f>
        <v>43534</v>
      </c>
      <c r="O2" s="48"/>
      <c r="Q2" s="49"/>
      <c r="R2" s="50"/>
      <c r="S2" s="51"/>
    </row>
    <row r="3" spans="1:19" ht="19.5" x14ac:dyDescent="0.85">
      <c r="A3" s="20" t="s">
        <v>1</v>
      </c>
      <c r="B3" s="21"/>
      <c r="C3" s="22"/>
      <c r="D3" s="21"/>
      <c r="E3" s="31"/>
      <c r="F3" s="21"/>
      <c r="G3" s="31"/>
      <c r="H3" s="29"/>
      <c r="I3" s="31"/>
      <c r="J3" s="29"/>
      <c r="K3" s="31"/>
      <c r="L3" s="29"/>
      <c r="M3" s="31"/>
      <c r="N3" s="29"/>
      <c r="O3" s="31"/>
      <c r="Q3" s="52"/>
      <c r="R3" s="53"/>
      <c r="S3" s="54"/>
    </row>
    <row r="4" spans="1:19" x14ac:dyDescent="0.85">
      <c r="A4" s="6" t="s">
        <v>2</v>
      </c>
      <c r="B4" s="23"/>
      <c r="C4" s="24"/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Q4" s="52"/>
      <c r="R4" s="53"/>
      <c r="S4" s="54"/>
    </row>
    <row r="5" spans="1:19" x14ac:dyDescent="0.85">
      <c r="A5" s="6" t="s">
        <v>3</v>
      </c>
      <c r="B5" s="23"/>
      <c r="C5" s="2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Q5" s="52"/>
      <c r="R5" s="53"/>
      <c r="S5" s="54"/>
    </row>
    <row r="6" spans="1:19" x14ac:dyDescent="0.85">
      <c r="A6" s="6" t="s">
        <v>4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Q6" s="52"/>
      <c r="R6" s="53"/>
      <c r="S6" s="54"/>
    </row>
    <row r="7" spans="1:19" x14ac:dyDescent="0.85">
      <c r="A7" s="6" t="s">
        <v>5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Q7" s="52"/>
      <c r="R7" s="53"/>
      <c r="S7" s="54"/>
    </row>
    <row r="8" spans="1:19" x14ac:dyDescent="0.85">
      <c r="A8" s="6" t="s">
        <v>6</v>
      </c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Q8" s="52"/>
      <c r="R8" s="53"/>
      <c r="S8" s="54"/>
    </row>
    <row r="9" spans="1:19" x14ac:dyDescent="0.85">
      <c r="A9" s="6" t="s">
        <v>7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Q9" s="52"/>
      <c r="R9" s="53"/>
      <c r="S9" s="54"/>
    </row>
    <row r="10" spans="1:19" s="2" customFormat="1" ht="16.149999999999999" customHeight="1" x14ac:dyDescent="0.85">
      <c r="A10" s="4" t="s">
        <v>22</v>
      </c>
      <c r="B10" s="25"/>
      <c r="C10" s="26" t="s">
        <v>25</v>
      </c>
      <c r="D10" s="25"/>
      <c r="E10" s="26" t="s">
        <v>24</v>
      </c>
      <c r="F10" s="25"/>
      <c r="G10" s="26" t="s">
        <v>24</v>
      </c>
      <c r="H10" s="25"/>
      <c r="I10" s="26" t="s">
        <v>24</v>
      </c>
      <c r="J10" s="25"/>
      <c r="K10" s="26" t="s">
        <v>24</v>
      </c>
      <c r="L10" s="25"/>
      <c r="M10" s="26" t="s">
        <v>24</v>
      </c>
      <c r="N10" s="25"/>
      <c r="O10" s="26" t="s">
        <v>24</v>
      </c>
      <c r="Q10" s="52"/>
      <c r="R10" s="53"/>
      <c r="S10" s="54"/>
    </row>
    <row r="11" spans="1:19" s="1" customFormat="1" ht="88.5" customHeight="1" x14ac:dyDescent="0.85">
      <c r="A11" s="4" t="s">
        <v>23</v>
      </c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3"/>
      <c r="Q11" s="52"/>
      <c r="R11" s="53"/>
      <c r="S11" s="54"/>
    </row>
    <row r="12" spans="1:19" ht="16.3" customHeight="1" x14ac:dyDescent="0.85">
      <c r="Q12" s="52"/>
      <c r="R12" s="53"/>
      <c r="S12" s="54"/>
    </row>
    <row r="13" spans="1:19" s="9" customFormat="1" ht="12.4" customHeight="1" x14ac:dyDescent="0.85">
      <c r="P13" s="8"/>
      <c r="Q13" s="52"/>
      <c r="R13" s="53"/>
      <c r="S13" s="54"/>
    </row>
    <row r="14" spans="1:19" s="9" customFormat="1" ht="12.4" customHeight="1" x14ac:dyDescent="0.85">
      <c r="P14" s="8"/>
      <c r="Q14" s="55"/>
      <c r="R14" s="56"/>
      <c r="S14" s="57"/>
    </row>
    <row r="15" spans="1:19" s="9" customFormat="1" ht="12.4" customHeight="1" x14ac:dyDescent="0.85">
      <c r="P15" s="8"/>
    </row>
    <row r="16" spans="1:19" s="9" customFormat="1" ht="12" customHeight="1" x14ac:dyDescent="0.85">
      <c r="A16" s="5"/>
      <c r="B16" s="58" t="str">
        <f t="shared" ref="A16:O18" ca="1" si="0">B1</f>
        <v>月</v>
      </c>
      <c r="C16" s="59">
        <f t="shared" si="0"/>
        <v>0</v>
      </c>
      <c r="D16" s="58" t="str">
        <f t="shared" ca="1" si="0"/>
        <v>火</v>
      </c>
      <c r="E16" s="59">
        <f t="shared" si="0"/>
        <v>0</v>
      </c>
      <c r="F16" s="58" t="str">
        <f t="shared" ca="1" si="0"/>
        <v>水</v>
      </c>
      <c r="G16" s="59">
        <f t="shared" si="0"/>
        <v>0</v>
      </c>
      <c r="H16" s="58" t="str">
        <f t="shared" ca="1" si="0"/>
        <v>木</v>
      </c>
      <c r="I16" s="59">
        <f t="shared" si="0"/>
        <v>0</v>
      </c>
      <c r="J16" s="58" t="str">
        <f t="shared" ca="1" si="0"/>
        <v>金</v>
      </c>
      <c r="K16" s="59">
        <f t="shared" si="0"/>
        <v>0</v>
      </c>
      <c r="L16" s="60" t="str">
        <f t="shared" ca="1" si="0"/>
        <v>土</v>
      </c>
      <c r="M16" s="61">
        <f t="shared" si="0"/>
        <v>0</v>
      </c>
      <c r="N16" s="42" t="str">
        <f t="shared" ca="1" si="0"/>
        <v>日</v>
      </c>
      <c r="O16" s="43">
        <f t="shared" si="0"/>
        <v>0</v>
      </c>
      <c r="P16" s="8"/>
    </row>
    <row r="17" spans="1:19" s="9" customFormat="1" ht="19.5" x14ac:dyDescent="0.85">
      <c r="A17" s="19" t="str">
        <f t="shared" si="0"/>
        <v>日</v>
      </c>
      <c r="B17" s="47">
        <f t="shared" si="0"/>
        <v>43528</v>
      </c>
      <c r="C17" s="48">
        <f t="shared" si="0"/>
        <v>0</v>
      </c>
      <c r="D17" s="47">
        <f t="shared" si="0"/>
        <v>43529</v>
      </c>
      <c r="E17" s="48">
        <f t="shared" si="0"/>
        <v>0</v>
      </c>
      <c r="F17" s="47">
        <f t="shared" si="0"/>
        <v>43530</v>
      </c>
      <c r="G17" s="48">
        <f t="shared" si="0"/>
        <v>0</v>
      </c>
      <c r="H17" s="47">
        <f t="shared" si="0"/>
        <v>43531</v>
      </c>
      <c r="I17" s="48">
        <f t="shared" si="0"/>
        <v>0</v>
      </c>
      <c r="J17" s="47">
        <f t="shared" si="0"/>
        <v>43532</v>
      </c>
      <c r="K17" s="48">
        <f t="shared" si="0"/>
        <v>0</v>
      </c>
      <c r="L17" s="47">
        <f t="shared" si="0"/>
        <v>43533</v>
      </c>
      <c r="M17" s="48">
        <f t="shared" si="0"/>
        <v>0</v>
      </c>
      <c r="N17" s="47">
        <f t="shared" si="0"/>
        <v>43534</v>
      </c>
      <c r="O17" s="48">
        <f t="shared" si="0"/>
        <v>0</v>
      </c>
      <c r="P17" s="8"/>
      <c r="Q17" s="8"/>
      <c r="R17" s="62" t="s">
        <v>20</v>
      </c>
      <c r="S17" s="62"/>
    </row>
    <row r="18" spans="1:19" s="9" customFormat="1" ht="19.5" x14ac:dyDescent="0.85">
      <c r="A18" s="20" t="str">
        <f>A3</f>
        <v>時</v>
      </c>
      <c r="B18" s="14">
        <f t="shared" si="0"/>
        <v>0</v>
      </c>
      <c r="C18" s="16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  <c r="N18" s="21">
        <f t="shared" si="0"/>
        <v>0</v>
      </c>
      <c r="O18" s="22">
        <f t="shared" si="0"/>
        <v>0</v>
      </c>
      <c r="P18" s="8"/>
      <c r="R18" s="15" t="s">
        <v>18</v>
      </c>
      <c r="S18" s="7" t="s">
        <v>19</v>
      </c>
    </row>
    <row r="19" spans="1:19" ht="19.5" x14ac:dyDescent="0.85">
      <c r="A19" s="17" t="s">
        <v>8</v>
      </c>
      <c r="B19" s="13" t="str">
        <f t="shared" ref="B19:C21" si="1">IF(B4&lt;&gt;"",ROUND(AVERAGE(B4,B7),0),"")</f>
        <v/>
      </c>
      <c r="C19" s="30" t="str">
        <f t="shared" si="1"/>
        <v/>
      </c>
      <c r="D19" s="25"/>
      <c r="E19" s="30"/>
      <c r="F19" s="25"/>
      <c r="G19" s="30"/>
      <c r="H19" s="25"/>
      <c r="I19" s="30"/>
      <c r="J19" s="25"/>
      <c r="K19" s="30"/>
      <c r="L19" s="25"/>
      <c r="M19" s="30"/>
      <c r="N19" s="25"/>
      <c r="O19" s="30"/>
      <c r="Q19" s="8" t="str">
        <f>A19</f>
        <v>高A</v>
      </c>
      <c r="R19" s="13" t="str">
        <f t="shared" ref="R19:S21" si="2">IF(B19&lt;&gt;"",ROUND(AVERAGE(B19,D19,F19,H19,J19,L19,N19),0),"")</f>
        <v/>
      </c>
      <c r="S19" s="4" t="str">
        <f t="shared" si="2"/>
        <v/>
      </c>
    </row>
    <row r="20" spans="1:19" ht="16.3" customHeight="1" x14ac:dyDescent="0.85">
      <c r="A20" s="18" t="s">
        <v>9</v>
      </c>
      <c r="B20" s="13" t="str">
        <f t="shared" si="1"/>
        <v/>
      </c>
      <c r="C20" s="30" t="str">
        <f t="shared" si="1"/>
        <v/>
      </c>
      <c r="D20" s="25"/>
      <c r="E20" s="30"/>
      <c r="F20" s="25"/>
      <c r="G20" s="30"/>
      <c r="H20" s="25"/>
      <c r="I20" s="30"/>
      <c r="J20" s="25"/>
      <c r="K20" s="30"/>
      <c r="L20" s="25"/>
      <c r="M20" s="30"/>
      <c r="N20" s="25"/>
      <c r="O20" s="30"/>
      <c r="Q20" s="8" t="str">
        <f>A20</f>
        <v>低A</v>
      </c>
      <c r="R20" s="13" t="str">
        <f t="shared" si="2"/>
        <v/>
      </c>
      <c r="S20" s="4" t="str">
        <f t="shared" si="2"/>
        <v/>
      </c>
    </row>
    <row r="21" spans="1:19" ht="19.5" x14ac:dyDescent="0.85">
      <c r="A21" s="18" t="s">
        <v>10</v>
      </c>
      <c r="B21" s="13" t="str">
        <f t="shared" si="1"/>
        <v/>
      </c>
      <c r="C21" s="30" t="str">
        <f t="shared" si="1"/>
        <v/>
      </c>
      <c r="D21" s="25"/>
      <c r="E21" s="30"/>
      <c r="F21" s="25"/>
      <c r="G21" s="30"/>
      <c r="H21" s="25"/>
      <c r="I21" s="30"/>
      <c r="J21" s="25"/>
      <c r="K21" s="30"/>
      <c r="L21" s="25"/>
      <c r="M21" s="30"/>
      <c r="N21" s="25"/>
      <c r="O21" s="30"/>
      <c r="Q21" s="8" t="str">
        <f>A21</f>
        <v>脈拍A</v>
      </c>
      <c r="R21" s="13" t="str">
        <f t="shared" si="2"/>
        <v/>
      </c>
      <c r="S21" s="4" t="str">
        <f t="shared" si="2"/>
        <v/>
      </c>
    </row>
    <row r="22" spans="1:19" x14ac:dyDescent="0.85">
      <c r="A22" s="12" t="str">
        <f>R$17&amp;Q19</f>
        <v>週平均高A</v>
      </c>
      <c r="B22" s="2" t="str">
        <f>$R$19</f>
        <v/>
      </c>
      <c r="C22" s="2" t="str">
        <f>$S$19</f>
        <v/>
      </c>
      <c r="D22" s="2" t="str">
        <f>$R$19</f>
        <v/>
      </c>
      <c r="E22" s="2" t="str">
        <f>$S$19</f>
        <v/>
      </c>
      <c r="F22" s="2" t="str">
        <f>$R$19</f>
        <v/>
      </c>
      <c r="G22" s="2" t="str">
        <f>$S$19</f>
        <v/>
      </c>
      <c r="H22" s="2" t="str">
        <f>$R$19</f>
        <v/>
      </c>
      <c r="I22" s="2" t="str">
        <f>$S$19</f>
        <v/>
      </c>
      <c r="J22" s="2" t="str">
        <f>$R$19</f>
        <v/>
      </c>
      <c r="K22" s="2" t="str">
        <f>$S$19</f>
        <v/>
      </c>
      <c r="L22" s="2" t="str">
        <f>$R$19</f>
        <v/>
      </c>
      <c r="M22" s="2" t="str">
        <f>$S$19</f>
        <v/>
      </c>
      <c r="N22" s="2" t="str">
        <f>$R$19</f>
        <v/>
      </c>
      <c r="O22" s="2" t="str">
        <f>$S$19</f>
        <v/>
      </c>
      <c r="Q22" s="9"/>
      <c r="R22" s="9"/>
      <c r="S22" s="9"/>
    </row>
    <row r="23" spans="1:19" x14ac:dyDescent="0.85">
      <c r="A23" s="12" t="str">
        <f>R$17&amp;Q20</f>
        <v>週平均低A</v>
      </c>
      <c r="B23" s="2" t="str">
        <f>$R$20</f>
        <v/>
      </c>
      <c r="C23" s="2" t="str">
        <f>$S$20</f>
        <v/>
      </c>
      <c r="D23" s="2" t="str">
        <f>$R$20</f>
        <v/>
      </c>
      <c r="E23" s="2" t="str">
        <f>$S$20</f>
        <v/>
      </c>
      <c r="F23" s="2" t="str">
        <f>$R$20</f>
        <v/>
      </c>
      <c r="G23" s="2" t="str">
        <f>$S$20</f>
        <v/>
      </c>
      <c r="H23" s="2" t="str">
        <f>$R$20</f>
        <v/>
      </c>
      <c r="I23" s="2" t="str">
        <f>$S$20</f>
        <v/>
      </c>
      <c r="J23" s="2" t="str">
        <f>$R$20</f>
        <v/>
      </c>
      <c r="K23" s="2" t="str">
        <f>$S$20</f>
        <v/>
      </c>
      <c r="L23" s="2" t="str">
        <f>$R$20</f>
        <v/>
      </c>
      <c r="M23" s="2" t="str">
        <f>$S$20</f>
        <v/>
      </c>
      <c r="N23" s="2" t="str">
        <f>$R$20</f>
        <v/>
      </c>
      <c r="O23" s="2" t="str">
        <f>$S$20</f>
        <v/>
      </c>
    </row>
    <row r="24" spans="1:19" ht="17.649999999999999" customHeight="1" x14ac:dyDescent="0.85">
      <c r="A24" s="12" t="str">
        <f>R$17&amp;Q21</f>
        <v>週平均脈拍A</v>
      </c>
      <c r="B24" s="2" t="str">
        <f>$R$21</f>
        <v/>
      </c>
      <c r="C24" s="2" t="str">
        <f>$S$21</f>
        <v/>
      </c>
      <c r="D24" s="2" t="str">
        <f>$R$21</f>
        <v/>
      </c>
      <c r="E24" s="2" t="str">
        <f>$S$21</f>
        <v/>
      </c>
      <c r="F24" s="2" t="str">
        <f>$R$21</f>
        <v/>
      </c>
      <c r="G24" s="2" t="str">
        <f>$S$21</f>
        <v/>
      </c>
      <c r="H24" s="2" t="str">
        <f>$R$21</f>
        <v/>
      </c>
      <c r="I24" s="2" t="str">
        <f>$S$21</f>
        <v/>
      </c>
      <c r="J24" s="2" t="str">
        <f>$R$21</f>
        <v/>
      </c>
      <c r="K24" s="2" t="str">
        <f>$S$21</f>
        <v/>
      </c>
      <c r="L24" s="2" t="str">
        <f>$R$21</f>
        <v/>
      </c>
      <c r="M24" s="2" t="str">
        <f>$S$21</f>
        <v/>
      </c>
      <c r="N24" s="2" t="str">
        <f>$R$21</f>
        <v/>
      </c>
      <c r="O24" s="2" t="str">
        <f>$S$21</f>
        <v/>
      </c>
    </row>
    <row r="25" spans="1:19" x14ac:dyDescent="0.85">
      <c r="A25" s="10">
        <v>135</v>
      </c>
      <c r="B25" s="2">
        <f>A25</f>
        <v>135</v>
      </c>
      <c r="C25" s="2">
        <f t="shared" ref="C25:O26" si="3">B25</f>
        <v>135</v>
      </c>
      <c r="D25" s="2">
        <f t="shared" si="3"/>
        <v>135</v>
      </c>
      <c r="E25" s="2">
        <f t="shared" si="3"/>
        <v>135</v>
      </c>
      <c r="F25" s="2">
        <f t="shared" si="3"/>
        <v>135</v>
      </c>
      <c r="G25" s="2">
        <f t="shared" si="3"/>
        <v>135</v>
      </c>
      <c r="H25" s="2">
        <f t="shared" si="3"/>
        <v>135</v>
      </c>
      <c r="I25" s="2">
        <f t="shared" si="3"/>
        <v>135</v>
      </c>
      <c r="J25" s="2">
        <f t="shared" si="3"/>
        <v>135</v>
      </c>
      <c r="K25" s="2">
        <f t="shared" si="3"/>
        <v>135</v>
      </c>
      <c r="L25" s="2">
        <f t="shared" si="3"/>
        <v>135</v>
      </c>
      <c r="M25" s="2">
        <f t="shared" si="3"/>
        <v>135</v>
      </c>
      <c r="N25" s="2">
        <f t="shared" si="3"/>
        <v>135</v>
      </c>
      <c r="O25" s="2">
        <f t="shared" si="3"/>
        <v>135</v>
      </c>
    </row>
    <row r="26" spans="1:19" ht="27.4" customHeight="1" x14ac:dyDescent="0.85">
      <c r="A26" s="11">
        <v>85</v>
      </c>
      <c r="B26" s="2">
        <f>A26</f>
        <v>85</v>
      </c>
      <c r="C26" s="2">
        <f t="shared" si="3"/>
        <v>85</v>
      </c>
      <c r="D26" s="2">
        <f t="shared" si="3"/>
        <v>85</v>
      </c>
      <c r="E26" s="2">
        <f t="shared" si="3"/>
        <v>85</v>
      </c>
      <c r="F26" s="2">
        <f t="shared" si="3"/>
        <v>85</v>
      </c>
      <c r="G26" s="2">
        <f t="shared" si="3"/>
        <v>85</v>
      </c>
      <c r="H26" s="2">
        <f t="shared" si="3"/>
        <v>85</v>
      </c>
      <c r="I26" s="2">
        <f t="shared" si="3"/>
        <v>85</v>
      </c>
      <c r="J26" s="2">
        <f t="shared" si="3"/>
        <v>85</v>
      </c>
      <c r="K26" s="2">
        <f t="shared" si="3"/>
        <v>85</v>
      </c>
      <c r="L26" s="2">
        <f t="shared" si="3"/>
        <v>85</v>
      </c>
      <c r="M26" s="2">
        <f t="shared" si="3"/>
        <v>85</v>
      </c>
      <c r="N26" s="2">
        <f t="shared" si="3"/>
        <v>85</v>
      </c>
      <c r="O26" s="2">
        <f t="shared" si="3"/>
        <v>85</v>
      </c>
    </row>
    <row r="27" spans="1:19" x14ac:dyDescent="0.85">
      <c r="A27" t="s">
        <v>11</v>
      </c>
    </row>
    <row r="28" spans="1:19" x14ac:dyDescent="0.85">
      <c r="A28" t="s">
        <v>12</v>
      </c>
    </row>
    <row r="29" spans="1:19" x14ac:dyDescent="0.85">
      <c r="A29" t="s">
        <v>13</v>
      </c>
    </row>
    <row r="30" spans="1:19" ht="52.15" customHeight="1" x14ac:dyDescent="0.85">
      <c r="A30" t="s">
        <v>14</v>
      </c>
    </row>
    <row r="31" spans="1:19" x14ac:dyDescent="0.85">
      <c r="A31" t="s">
        <v>15</v>
      </c>
    </row>
    <row r="32" spans="1:19" x14ac:dyDescent="0.85">
      <c r="A32" t="s">
        <v>16</v>
      </c>
    </row>
    <row r="33" spans="1:18" x14ac:dyDescent="0.85">
      <c r="A33" t="s">
        <v>17</v>
      </c>
    </row>
    <row r="37" spans="1:18" ht="11.65" customHeight="1" x14ac:dyDescent="0.85"/>
    <row r="40" spans="1:18" ht="18" customHeight="1" x14ac:dyDescent="0.85"/>
    <row r="42" spans="1:18" x14ac:dyDescent="0.85">
      <c r="O42"/>
      <c r="P42"/>
      <c r="Q42"/>
      <c r="R42"/>
    </row>
    <row r="43" spans="1:18" x14ac:dyDescent="0.85">
      <c r="O43"/>
      <c r="P43"/>
      <c r="Q43"/>
      <c r="R43"/>
    </row>
    <row r="44" spans="1:18" x14ac:dyDescent="0.85">
      <c r="O44"/>
      <c r="P44"/>
      <c r="Q44"/>
      <c r="R44"/>
    </row>
    <row r="46" spans="1:18" ht="18.75" customHeight="1" x14ac:dyDescent="0.85"/>
  </sheetData>
  <sheetProtection sheet="1" objects="1" scenarios="1"/>
  <mergeCells count="31">
    <mergeCell ref="R17:S17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:O1"/>
    <mergeCell ref="Q1:S1"/>
    <mergeCell ref="B2:C2"/>
    <mergeCell ref="D2:E2"/>
    <mergeCell ref="F2:G2"/>
    <mergeCell ref="H2:I2"/>
    <mergeCell ref="J2:K2"/>
    <mergeCell ref="L2:M2"/>
    <mergeCell ref="N2:O2"/>
    <mergeCell ref="Q2:S14"/>
    <mergeCell ref="B1:C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10:O10" xr:uid="{579810C9-A4A0-4749-9077-7BE304A45ED4}">
      <formula1>"✓"</formula1>
    </dataValidation>
  </dataValidations>
  <printOptions horizontalCentered="1" verticalCentered="1"/>
  <pageMargins left="0.11811023622047245" right="0.11811023622047245" top="0.55118110236220474" bottom="0.15748031496062992" header="0.31496062992125984" footer="0"/>
  <pageSetup paperSize="11" scale="70" fitToHeight="0" orientation="landscape" horizontalDpi="300" verticalDpi="300" r:id="rId1"/>
  <headerFooter>
    <oddHeader>&amp;C&amp;A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4BF85-D50F-43DB-AC3B-A023A20F8B5F}">
  <sheetPr codeName="Sheet7">
    <pageSetUpPr fitToPage="1"/>
  </sheetPr>
  <dimension ref="A1:S46"/>
  <sheetViews>
    <sheetView zoomScaleNormal="100" workbookViewId="0"/>
  </sheetViews>
  <sheetFormatPr defaultRowHeight="17.7" x14ac:dyDescent="0.85"/>
  <cols>
    <col min="1" max="1" width="9.42578125" customWidth="1"/>
    <col min="2" max="15" width="7.5703125" style="2" customWidth="1"/>
    <col min="16" max="16" width="3" style="2" customWidth="1"/>
    <col min="17" max="17" width="5" style="2" bestFit="1" customWidth="1"/>
    <col min="18" max="18" width="5.47265625" style="2" bestFit="1" customWidth="1"/>
    <col min="19" max="19" width="5.47265625" bestFit="1" customWidth="1"/>
    <col min="21" max="33" width="8.6171875" customWidth="1"/>
  </cols>
  <sheetData>
    <row r="1" spans="1:19" ht="18.3" x14ac:dyDescent="0.85">
      <c r="A1" s="5"/>
      <c r="B1" s="58" t="str">
        <f ca="1">INDIRECT(ADDRESS(WEEKDAY(B2)+26,1))</f>
        <v>月</v>
      </c>
      <c r="C1" s="59"/>
      <c r="D1" s="58" t="str">
        <f ca="1">INDIRECT(ADDRESS(WEEKDAY(D2)+26,1))</f>
        <v>火</v>
      </c>
      <c r="E1" s="59"/>
      <c r="F1" s="58" t="str">
        <f ca="1">INDIRECT(ADDRESS(WEEKDAY(F2)+26,1))</f>
        <v>水</v>
      </c>
      <c r="G1" s="59"/>
      <c r="H1" s="58" t="str">
        <f ca="1">INDIRECT(ADDRESS(WEEKDAY(H2)+26,1))</f>
        <v>木</v>
      </c>
      <c r="I1" s="59"/>
      <c r="J1" s="58" t="str">
        <f ca="1">INDIRECT(ADDRESS(WEEKDAY(J2)+26,1))</f>
        <v>金</v>
      </c>
      <c r="K1" s="59"/>
      <c r="L1" s="60" t="str">
        <f ca="1">INDIRECT(ADDRESS(WEEKDAY(L2)+26,1))</f>
        <v>土</v>
      </c>
      <c r="M1" s="61"/>
      <c r="N1" s="42" t="str">
        <f ca="1">INDIRECT(ADDRESS(WEEKDAY(N2)+26,1))</f>
        <v>日</v>
      </c>
      <c r="O1" s="43"/>
      <c r="Q1" s="44" t="s">
        <v>21</v>
      </c>
      <c r="R1" s="45"/>
      <c r="S1" s="46"/>
    </row>
    <row r="2" spans="1:19" ht="19.899999999999999" customHeight="1" x14ac:dyDescent="0.85">
      <c r="A2" s="19" t="s">
        <v>0</v>
      </c>
      <c r="B2" s="63">
        <f>'血圧(2週目)'!N2+1</f>
        <v>43535</v>
      </c>
      <c r="C2" s="64"/>
      <c r="D2" s="47">
        <f>B2+1</f>
        <v>43536</v>
      </c>
      <c r="E2" s="48"/>
      <c r="F2" s="47">
        <f>D2+1</f>
        <v>43537</v>
      </c>
      <c r="G2" s="48"/>
      <c r="H2" s="47">
        <f>F2+1</f>
        <v>43538</v>
      </c>
      <c r="I2" s="48"/>
      <c r="J2" s="47">
        <f>H2+1</f>
        <v>43539</v>
      </c>
      <c r="K2" s="48"/>
      <c r="L2" s="47">
        <f>J2+1</f>
        <v>43540</v>
      </c>
      <c r="M2" s="48"/>
      <c r="N2" s="47">
        <f>L2+1</f>
        <v>43541</v>
      </c>
      <c r="O2" s="48"/>
      <c r="Q2" s="49"/>
      <c r="R2" s="50"/>
      <c r="S2" s="51"/>
    </row>
    <row r="3" spans="1:19" ht="19.5" x14ac:dyDescent="0.85">
      <c r="A3" s="20" t="s">
        <v>1</v>
      </c>
      <c r="B3" s="21"/>
      <c r="C3" s="22"/>
      <c r="D3" s="21"/>
      <c r="E3" s="31"/>
      <c r="F3" s="21"/>
      <c r="G3" s="31"/>
      <c r="H3" s="29"/>
      <c r="I3" s="31"/>
      <c r="J3" s="29"/>
      <c r="K3" s="31"/>
      <c r="L3" s="29"/>
      <c r="M3" s="31"/>
      <c r="N3" s="29"/>
      <c r="O3" s="31"/>
      <c r="Q3" s="52"/>
      <c r="R3" s="53"/>
      <c r="S3" s="54"/>
    </row>
    <row r="4" spans="1:19" x14ac:dyDescent="0.85">
      <c r="A4" s="6" t="s">
        <v>2</v>
      </c>
      <c r="B4" s="23"/>
      <c r="C4" s="24"/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Q4" s="52"/>
      <c r="R4" s="53"/>
      <c r="S4" s="54"/>
    </row>
    <row r="5" spans="1:19" x14ac:dyDescent="0.85">
      <c r="A5" s="6" t="s">
        <v>3</v>
      </c>
      <c r="B5" s="23"/>
      <c r="C5" s="2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Q5" s="52"/>
      <c r="R5" s="53"/>
      <c r="S5" s="54"/>
    </row>
    <row r="6" spans="1:19" x14ac:dyDescent="0.85">
      <c r="A6" s="6" t="s">
        <v>4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Q6" s="52"/>
      <c r="R6" s="53"/>
      <c r="S6" s="54"/>
    </row>
    <row r="7" spans="1:19" x14ac:dyDescent="0.85">
      <c r="A7" s="6" t="s">
        <v>5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Q7" s="52"/>
      <c r="R7" s="53"/>
      <c r="S7" s="54"/>
    </row>
    <row r="8" spans="1:19" x14ac:dyDescent="0.85">
      <c r="A8" s="6" t="s">
        <v>6</v>
      </c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Q8" s="52"/>
      <c r="R8" s="53"/>
      <c r="S8" s="54"/>
    </row>
    <row r="9" spans="1:19" x14ac:dyDescent="0.85">
      <c r="A9" s="6" t="s">
        <v>7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Q9" s="52"/>
      <c r="R9" s="53"/>
      <c r="S9" s="54"/>
    </row>
    <row r="10" spans="1:19" s="2" customFormat="1" ht="16.149999999999999" customHeight="1" x14ac:dyDescent="0.85">
      <c r="A10" s="4" t="s">
        <v>22</v>
      </c>
      <c r="B10" s="25"/>
      <c r="C10" s="26" t="s">
        <v>25</v>
      </c>
      <c r="D10" s="25"/>
      <c r="E10" s="26" t="s">
        <v>24</v>
      </c>
      <c r="F10" s="25"/>
      <c r="G10" s="26" t="s">
        <v>24</v>
      </c>
      <c r="H10" s="25"/>
      <c r="I10" s="26" t="s">
        <v>24</v>
      </c>
      <c r="J10" s="25"/>
      <c r="K10" s="26" t="s">
        <v>24</v>
      </c>
      <c r="L10" s="25"/>
      <c r="M10" s="26" t="s">
        <v>24</v>
      </c>
      <c r="N10" s="25"/>
      <c r="O10" s="26" t="s">
        <v>24</v>
      </c>
      <c r="Q10" s="52"/>
      <c r="R10" s="53"/>
      <c r="S10" s="54"/>
    </row>
    <row r="11" spans="1:19" s="1" customFormat="1" ht="88.5" customHeight="1" x14ac:dyDescent="0.85">
      <c r="A11" s="4" t="s">
        <v>23</v>
      </c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3"/>
      <c r="Q11" s="52"/>
      <c r="R11" s="53"/>
      <c r="S11" s="54"/>
    </row>
    <row r="12" spans="1:19" ht="16.3" customHeight="1" x14ac:dyDescent="0.85">
      <c r="Q12" s="52"/>
      <c r="R12" s="53"/>
      <c r="S12" s="54"/>
    </row>
    <row r="13" spans="1:19" s="9" customFormat="1" ht="12.4" customHeight="1" x14ac:dyDescent="0.85">
      <c r="P13" s="8"/>
      <c r="Q13" s="52"/>
      <c r="R13" s="53"/>
      <c r="S13" s="54"/>
    </row>
    <row r="14" spans="1:19" s="9" customFormat="1" ht="12.4" customHeight="1" x14ac:dyDescent="0.85">
      <c r="P14" s="8"/>
      <c r="Q14" s="55"/>
      <c r="R14" s="56"/>
      <c r="S14" s="57"/>
    </row>
    <row r="15" spans="1:19" s="9" customFormat="1" ht="12.4" customHeight="1" x14ac:dyDescent="0.85">
      <c r="P15" s="8"/>
    </row>
    <row r="16" spans="1:19" s="9" customFormat="1" ht="12" customHeight="1" x14ac:dyDescent="0.85">
      <c r="A16" s="5"/>
      <c r="B16" s="58" t="str">
        <f t="shared" ref="A16:O18" ca="1" si="0">B1</f>
        <v>月</v>
      </c>
      <c r="C16" s="59">
        <f t="shared" si="0"/>
        <v>0</v>
      </c>
      <c r="D16" s="58" t="str">
        <f t="shared" ca="1" si="0"/>
        <v>火</v>
      </c>
      <c r="E16" s="59">
        <f t="shared" si="0"/>
        <v>0</v>
      </c>
      <c r="F16" s="58" t="str">
        <f t="shared" ca="1" si="0"/>
        <v>水</v>
      </c>
      <c r="G16" s="59">
        <f t="shared" si="0"/>
        <v>0</v>
      </c>
      <c r="H16" s="58" t="str">
        <f t="shared" ca="1" si="0"/>
        <v>木</v>
      </c>
      <c r="I16" s="59">
        <f t="shared" si="0"/>
        <v>0</v>
      </c>
      <c r="J16" s="58" t="str">
        <f t="shared" ca="1" si="0"/>
        <v>金</v>
      </c>
      <c r="K16" s="59">
        <f t="shared" si="0"/>
        <v>0</v>
      </c>
      <c r="L16" s="60" t="str">
        <f t="shared" ca="1" si="0"/>
        <v>土</v>
      </c>
      <c r="M16" s="61">
        <f t="shared" si="0"/>
        <v>0</v>
      </c>
      <c r="N16" s="42" t="str">
        <f t="shared" ca="1" si="0"/>
        <v>日</v>
      </c>
      <c r="O16" s="43">
        <f t="shared" si="0"/>
        <v>0</v>
      </c>
      <c r="P16" s="8"/>
    </row>
    <row r="17" spans="1:19" s="9" customFormat="1" ht="19.5" x14ac:dyDescent="0.85">
      <c r="A17" s="19" t="str">
        <f t="shared" si="0"/>
        <v>日</v>
      </c>
      <c r="B17" s="47">
        <f t="shared" si="0"/>
        <v>43535</v>
      </c>
      <c r="C17" s="48">
        <f t="shared" si="0"/>
        <v>0</v>
      </c>
      <c r="D17" s="47">
        <f t="shared" si="0"/>
        <v>43536</v>
      </c>
      <c r="E17" s="48">
        <f t="shared" si="0"/>
        <v>0</v>
      </c>
      <c r="F17" s="47">
        <f t="shared" si="0"/>
        <v>43537</v>
      </c>
      <c r="G17" s="48">
        <f t="shared" si="0"/>
        <v>0</v>
      </c>
      <c r="H17" s="47">
        <f t="shared" si="0"/>
        <v>43538</v>
      </c>
      <c r="I17" s="48">
        <f t="shared" si="0"/>
        <v>0</v>
      </c>
      <c r="J17" s="47">
        <f t="shared" si="0"/>
        <v>43539</v>
      </c>
      <c r="K17" s="48">
        <f t="shared" si="0"/>
        <v>0</v>
      </c>
      <c r="L17" s="47">
        <f t="shared" si="0"/>
        <v>43540</v>
      </c>
      <c r="M17" s="48">
        <f t="shared" si="0"/>
        <v>0</v>
      </c>
      <c r="N17" s="47">
        <f t="shared" si="0"/>
        <v>43541</v>
      </c>
      <c r="O17" s="48">
        <f t="shared" si="0"/>
        <v>0</v>
      </c>
      <c r="P17" s="8"/>
      <c r="Q17" s="8"/>
      <c r="R17" s="62" t="s">
        <v>20</v>
      </c>
      <c r="S17" s="62"/>
    </row>
    <row r="18" spans="1:19" s="9" customFormat="1" ht="19.5" x14ac:dyDescent="0.85">
      <c r="A18" s="20" t="str">
        <f>A3</f>
        <v>時</v>
      </c>
      <c r="B18" s="14">
        <f t="shared" si="0"/>
        <v>0</v>
      </c>
      <c r="C18" s="16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  <c r="N18" s="21">
        <f t="shared" si="0"/>
        <v>0</v>
      </c>
      <c r="O18" s="22">
        <f t="shared" si="0"/>
        <v>0</v>
      </c>
      <c r="P18" s="8"/>
      <c r="R18" s="15" t="s">
        <v>18</v>
      </c>
      <c r="S18" s="7" t="s">
        <v>19</v>
      </c>
    </row>
    <row r="19" spans="1:19" ht="19.5" x14ac:dyDescent="0.85">
      <c r="A19" s="17" t="s">
        <v>8</v>
      </c>
      <c r="B19" s="13" t="str">
        <f t="shared" ref="B19:C21" si="1">IF(B4&lt;&gt;"",ROUND(AVERAGE(B4,B7),0),"")</f>
        <v/>
      </c>
      <c r="C19" s="30" t="str">
        <f t="shared" si="1"/>
        <v/>
      </c>
      <c r="D19" s="25"/>
      <c r="E19" s="30"/>
      <c r="F19" s="25"/>
      <c r="G19" s="30"/>
      <c r="H19" s="25"/>
      <c r="I19" s="30"/>
      <c r="J19" s="25"/>
      <c r="K19" s="30"/>
      <c r="L19" s="25"/>
      <c r="M19" s="30"/>
      <c r="N19" s="25"/>
      <c r="O19" s="30"/>
      <c r="Q19" s="8" t="str">
        <f>A19</f>
        <v>高A</v>
      </c>
      <c r="R19" s="13" t="str">
        <f t="shared" ref="R19:S21" si="2">IF(B19&lt;&gt;"",ROUND(AVERAGE(B19,D19,F19,H19,J19,L19,N19),0),"")</f>
        <v/>
      </c>
      <c r="S19" s="4" t="str">
        <f t="shared" si="2"/>
        <v/>
      </c>
    </row>
    <row r="20" spans="1:19" ht="16.3" customHeight="1" x14ac:dyDescent="0.85">
      <c r="A20" s="18" t="s">
        <v>9</v>
      </c>
      <c r="B20" s="13" t="str">
        <f t="shared" si="1"/>
        <v/>
      </c>
      <c r="C20" s="30" t="str">
        <f t="shared" si="1"/>
        <v/>
      </c>
      <c r="D20" s="25"/>
      <c r="E20" s="30"/>
      <c r="F20" s="25"/>
      <c r="G20" s="30"/>
      <c r="H20" s="25"/>
      <c r="I20" s="30"/>
      <c r="J20" s="25"/>
      <c r="K20" s="30"/>
      <c r="L20" s="25"/>
      <c r="M20" s="30"/>
      <c r="N20" s="25"/>
      <c r="O20" s="30"/>
      <c r="Q20" s="8" t="str">
        <f>A20</f>
        <v>低A</v>
      </c>
      <c r="R20" s="13" t="str">
        <f t="shared" si="2"/>
        <v/>
      </c>
      <c r="S20" s="4" t="str">
        <f t="shared" si="2"/>
        <v/>
      </c>
    </row>
    <row r="21" spans="1:19" ht="19.5" x14ac:dyDescent="0.85">
      <c r="A21" s="18" t="s">
        <v>10</v>
      </c>
      <c r="B21" s="13" t="str">
        <f t="shared" si="1"/>
        <v/>
      </c>
      <c r="C21" s="30" t="str">
        <f t="shared" si="1"/>
        <v/>
      </c>
      <c r="D21" s="25"/>
      <c r="E21" s="30"/>
      <c r="F21" s="25"/>
      <c r="G21" s="30"/>
      <c r="H21" s="25"/>
      <c r="I21" s="30"/>
      <c r="J21" s="25"/>
      <c r="K21" s="30"/>
      <c r="L21" s="25"/>
      <c r="M21" s="30"/>
      <c r="N21" s="25"/>
      <c r="O21" s="30"/>
      <c r="Q21" s="8" t="str">
        <f>A21</f>
        <v>脈拍A</v>
      </c>
      <c r="R21" s="13" t="str">
        <f t="shared" si="2"/>
        <v/>
      </c>
      <c r="S21" s="4" t="str">
        <f t="shared" si="2"/>
        <v/>
      </c>
    </row>
    <row r="22" spans="1:19" x14ac:dyDescent="0.85">
      <c r="A22" s="12" t="str">
        <f>R$17&amp;Q19</f>
        <v>週平均高A</v>
      </c>
      <c r="B22" s="2" t="str">
        <f>$R$19</f>
        <v/>
      </c>
      <c r="C22" s="2" t="str">
        <f>$S$19</f>
        <v/>
      </c>
      <c r="D22" s="2" t="str">
        <f>$R$19</f>
        <v/>
      </c>
      <c r="E22" s="2" t="str">
        <f>$S$19</f>
        <v/>
      </c>
      <c r="F22" s="2" t="str">
        <f>$R$19</f>
        <v/>
      </c>
      <c r="G22" s="2" t="str">
        <f>$S$19</f>
        <v/>
      </c>
      <c r="H22" s="2" t="str">
        <f>$R$19</f>
        <v/>
      </c>
      <c r="I22" s="2" t="str">
        <f>$S$19</f>
        <v/>
      </c>
      <c r="J22" s="2" t="str">
        <f>$R$19</f>
        <v/>
      </c>
      <c r="K22" s="2" t="str">
        <f>$S$19</f>
        <v/>
      </c>
      <c r="L22" s="2" t="str">
        <f>$R$19</f>
        <v/>
      </c>
      <c r="M22" s="2" t="str">
        <f>$S$19</f>
        <v/>
      </c>
      <c r="N22" s="2" t="str">
        <f>$R$19</f>
        <v/>
      </c>
      <c r="O22" s="2" t="str">
        <f>$S$19</f>
        <v/>
      </c>
      <c r="Q22" s="9"/>
      <c r="R22" s="9"/>
      <c r="S22" s="9"/>
    </row>
    <row r="23" spans="1:19" x14ac:dyDescent="0.85">
      <c r="A23" s="12" t="str">
        <f>R$17&amp;Q20</f>
        <v>週平均低A</v>
      </c>
      <c r="B23" s="2" t="str">
        <f>$R$20</f>
        <v/>
      </c>
      <c r="C23" s="2" t="str">
        <f>$S$20</f>
        <v/>
      </c>
      <c r="D23" s="2" t="str">
        <f>$R$20</f>
        <v/>
      </c>
      <c r="E23" s="2" t="str">
        <f>$S$20</f>
        <v/>
      </c>
      <c r="F23" s="2" t="str">
        <f>$R$20</f>
        <v/>
      </c>
      <c r="G23" s="2" t="str">
        <f>$S$20</f>
        <v/>
      </c>
      <c r="H23" s="2" t="str">
        <f>$R$20</f>
        <v/>
      </c>
      <c r="I23" s="2" t="str">
        <f>$S$20</f>
        <v/>
      </c>
      <c r="J23" s="2" t="str">
        <f>$R$20</f>
        <v/>
      </c>
      <c r="K23" s="2" t="str">
        <f>$S$20</f>
        <v/>
      </c>
      <c r="L23" s="2" t="str">
        <f>$R$20</f>
        <v/>
      </c>
      <c r="M23" s="2" t="str">
        <f>$S$20</f>
        <v/>
      </c>
      <c r="N23" s="2" t="str">
        <f>$R$20</f>
        <v/>
      </c>
      <c r="O23" s="2" t="str">
        <f>$S$20</f>
        <v/>
      </c>
    </row>
    <row r="24" spans="1:19" ht="17.649999999999999" customHeight="1" x14ac:dyDescent="0.85">
      <c r="A24" s="12" t="str">
        <f>R$17&amp;Q21</f>
        <v>週平均脈拍A</v>
      </c>
      <c r="B24" s="2" t="str">
        <f>$R$21</f>
        <v/>
      </c>
      <c r="C24" s="2" t="str">
        <f>$S$21</f>
        <v/>
      </c>
      <c r="D24" s="2" t="str">
        <f>$R$21</f>
        <v/>
      </c>
      <c r="E24" s="2" t="str">
        <f>$S$21</f>
        <v/>
      </c>
      <c r="F24" s="2" t="str">
        <f>$R$21</f>
        <v/>
      </c>
      <c r="G24" s="2" t="str">
        <f>$S$21</f>
        <v/>
      </c>
      <c r="H24" s="2" t="str">
        <f>$R$21</f>
        <v/>
      </c>
      <c r="I24" s="2" t="str">
        <f>$S$21</f>
        <v/>
      </c>
      <c r="J24" s="2" t="str">
        <f>$R$21</f>
        <v/>
      </c>
      <c r="K24" s="2" t="str">
        <f>$S$21</f>
        <v/>
      </c>
      <c r="L24" s="2" t="str">
        <f>$R$21</f>
        <v/>
      </c>
      <c r="M24" s="2" t="str">
        <f>$S$21</f>
        <v/>
      </c>
      <c r="N24" s="2" t="str">
        <f>$R$21</f>
        <v/>
      </c>
      <c r="O24" s="2" t="str">
        <f>$S$21</f>
        <v/>
      </c>
    </row>
    <row r="25" spans="1:19" x14ac:dyDescent="0.85">
      <c r="A25" s="10">
        <v>135</v>
      </c>
      <c r="B25" s="2">
        <f>A25</f>
        <v>135</v>
      </c>
      <c r="C25" s="2">
        <f t="shared" ref="C25:O26" si="3">B25</f>
        <v>135</v>
      </c>
      <c r="D25" s="2">
        <f t="shared" si="3"/>
        <v>135</v>
      </c>
      <c r="E25" s="2">
        <f t="shared" si="3"/>
        <v>135</v>
      </c>
      <c r="F25" s="2">
        <f t="shared" si="3"/>
        <v>135</v>
      </c>
      <c r="G25" s="2">
        <f t="shared" si="3"/>
        <v>135</v>
      </c>
      <c r="H25" s="2">
        <f t="shared" si="3"/>
        <v>135</v>
      </c>
      <c r="I25" s="2">
        <f t="shared" si="3"/>
        <v>135</v>
      </c>
      <c r="J25" s="2">
        <f t="shared" si="3"/>
        <v>135</v>
      </c>
      <c r="K25" s="2">
        <f t="shared" si="3"/>
        <v>135</v>
      </c>
      <c r="L25" s="2">
        <f t="shared" si="3"/>
        <v>135</v>
      </c>
      <c r="M25" s="2">
        <f t="shared" si="3"/>
        <v>135</v>
      </c>
      <c r="N25" s="2">
        <f t="shared" si="3"/>
        <v>135</v>
      </c>
      <c r="O25" s="2">
        <f t="shared" si="3"/>
        <v>135</v>
      </c>
    </row>
    <row r="26" spans="1:19" ht="27.4" customHeight="1" x14ac:dyDescent="0.85">
      <c r="A26" s="11">
        <v>85</v>
      </c>
      <c r="B26" s="2">
        <f>A26</f>
        <v>85</v>
      </c>
      <c r="C26" s="2">
        <f t="shared" si="3"/>
        <v>85</v>
      </c>
      <c r="D26" s="2">
        <f t="shared" si="3"/>
        <v>85</v>
      </c>
      <c r="E26" s="2">
        <f t="shared" si="3"/>
        <v>85</v>
      </c>
      <c r="F26" s="2">
        <f t="shared" si="3"/>
        <v>85</v>
      </c>
      <c r="G26" s="2">
        <f t="shared" si="3"/>
        <v>85</v>
      </c>
      <c r="H26" s="2">
        <f t="shared" si="3"/>
        <v>85</v>
      </c>
      <c r="I26" s="2">
        <f t="shared" si="3"/>
        <v>85</v>
      </c>
      <c r="J26" s="2">
        <f t="shared" si="3"/>
        <v>85</v>
      </c>
      <c r="K26" s="2">
        <f t="shared" si="3"/>
        <v>85</v>
      </c>
      <c r="L26" s="2">
        <f t="shared" si="3"/>
        <v>85</v>
      </c>
      <c r="M26" s="2">
        <f t="shared" si="3"/>
        <v>85</v>
      </c>
      <c r="N26" s="2">
        <f t="shared" si="3"/>
        <v>85</v>
      </c>
      <c r="O26" s="2">
        <f t="shared" si="3"/>
        <v>85</v>
      </c>
    </row>
    <row r="27" spans="1:19" x14ac:dyDescent="0.85">
      <c r="A27" t="s">
        <v>11</v>
      </c>
    </row>
    <row r="28" spans="1:19" x14ac:dyDescent="0.85">
      <c r="A28" t="s">
        <v>12</v>
      </c>
    </row>
    <row r="29" spans="1:19" x14ac:dyDescent="0.85">
      <c r="A29" t="s">
        <v>13</v>
      </c>
    </row>
    <row r="30" spans="1:19" ht="52.15" customHeight="1" x14ac:dyDescent="0.85">
      <c r="A30" t="s">
        <v>14</v>
      </c>
    </row>
    <row r="31" spans="1:19" x14ac:dyDescent="0.85">
      <c r="A31" t="s">
        <v>15</v>
      </c>
    </row>
    <row r="32" spans="1:19" x14ac:dyDescent="0.85">
      <c r="A32" t="s">
        <v>16</v>
      </c>
    </row>
    <row r="33" spans="1:18" x14ac:dyDescent="0.85">
      <c r="A33" t="s">
        <v>17</v>
      </c>
    </row>
    <row r="37" spans="1:18" ht="11.65" customHeight="1" x14ac:dyDescent="0.85"/>
    <row r="40" spans="1:18" ht="18" customHeight="1" x14ac:dyDescent="0.85"/>
    <row r="42" spans="1:18" x14ac:dyDescent="0.85">
      <c r="O42"/>
      <c r="P42"/>
      <c r="Q42"/>
      <c r="R42"/>
    </row>
    <row r="43" spans="1:18" x14ac:dyDescent="0.85">
      <c r="O43"/>
      <c r="P43"/>
      <c r="Q43"/>
      <c r="R43"/>
    </row>
    <row r="44" spans="1:18" x14ac:dyDescent="0.85">
      <c r="O44"/>
      <c r="P44"/>
      <c r="Q44"/>
      <c r="R44"/>
    </row>
    <row r="46" spans="1:18" ht="18.75" customHeight="1" x14ac:dyDescent="0.85"/>
  </sheetData>
  <sheetProtection sheet="1" objects="1" scenarios="1"/>
  <mergeCells count="31">
    <mergeCell ref="R17:S17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:O1"/>
    <mergeCell ref="Q1:S1"/>
    <mergeCell ref="B2:C2"/>
    <mergeCell ref="D2:E2"/>
    <mergeCell ref="F2:G2"/>
    <mergeCell ref="H2:I2"/>
    <mergeCell ref="J2:K2"/>
    <mergeCell ref="L2:M2"/>
    <mergeCell ref="N2:O2"/>
    <mergeCell ref="Q2:S14"/>
    <mergeCell ref="B1:C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10:O10" xr:uid="{11B35F00-BF4D-4E94-8859-AC08A7C1BE46}">
      <formula1>"✓"</formula1>
    </dataValidation>
  </dataValidations>
  <printOptions horizontalCentered="1" verticalCentered="1"/>
  <pageMargins left="0.11811023622047245" right="0.11811023622047245" top="0.55118110236220474" bottom="0.15748031496062992" header="0.31496062992125984" footer="0"/>
  <pageSetup paperSize="11" scale="70" fitToHeight="0" orientation="landscape" horizontalDpi="300" verticalDpi="300" r:id="rId1"/>
  <headerFooter>
    <oddHeader>&amp;C&amp;A</oddHead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BBF3F-787D-4EA4-9C23-B9EA2F9E86BC}">
  <sheetPr codeName="Sheet8">
    <pageSetUpPr fitToPage="1"/>
  </sheetPr>
  <dimension ref="A1:S46"/>
  <sheetViews>
    <sheetView zoomScaleNormal="100" workbookViewId="0">
      <selection activeCell="J3" sqref="J3"/>
    </sheetView>
  </sheetViews>
  <sheetFormatPr defaultRowHeight="17.7" x14ac:dyDescent="0.85"/>
  <cols>
    <col min="1" max="1" width="9.42578125" customWidth="1"/>
    <col min="2" max="15" width="7.5703125" style="2" customWidth="1"/>
    <col min="16" max="16" width="3" style="2" customWidth="1"/>
    <col min="17" max="17" width="5" style="2" bestFit="1" customWidth="1"/>
    <col min="18" max="18" width="5.47265625" style="2" bestFit="1" customWidth="1"/>
    <col min="19" max="19" width="5.47265625" bestFit="1" customWidth="1"/>
    <col min="21" max="33" width="8.6171875" customWidth="1"/>
  </cols>
  <sheetData>
    <row r="1" spans="1:19" ht="18.3" x14ac:dyDescent="0.85">
      <c r="A1" s="5"/>
      <c r="B1" s="58" t="str">
        <f ca="1">INDIRECT(ADDRESS(WEEKDAY(B2)+26,1))</f>
        <v>月</v>
      </c>
      <c r="C1" s="59"/>
      <c r="D1" s="58" t="str">
        <f ca="1">INDIRECT(ADDRESS(WEEKDAY(D2)+26,1))</f>
        <v>火</v>
      </c>
      <c r="E1" s="59"/>
      <c r="F1" s="58" t="str">
        <f ca="1">INDIRECT(ADDRESS(WEEKDAY(F2)+26,1))</f>
        <v>水</v>
      </c>
      <c r="G1" s="59"/>
      <c r="H1" s="58" t="str">
        <f ca="1">INDIRECT(ADDRESS(WEEKDAY(H2)+26,1))</f>
        <v>木</v>
      </c>
      <c r="I1" s="59"/>
      <c r="J1" s="58" t="str">
        <f ca="1">INDIRECT(ADDRESS(WEEKDAY(J2)+26,1))</f>
        <v>金</v>
      </c>
      <c r="K1" s="59"/>
      <c r="L1" s="60" t="str">
        <f ca="1">INDIRECT(ADDRESS(WEEKDAY(L2)+26,1))</f>
        <v>土</v>
      </c>
      <c r="M1" s="61"/>
      <c r="N1" s="42" t="str">
        <f ca="1">INDIRECT(ADDRESS(WEEKDAY(N2)+26,1))</f>
        <v>日</v>
      </c>
      <c r="O1" s="43"/>
      <c r="Q1" s="44" t="s">
        <v>21</v>
      </c>
      <c r="R1" s="45"/>
      <c r="S1" s="46"/>
    </row>
    <row r="2" spans="1:19" ht="19.899999999999999" customHeight="1" x14ac:dyDescent="0.85">
      <c r="A2" s="19" t="s">
        <v>0</v>
      </c>
      <c r="B2" s="63">
        <f>'血圧(3週目)'!N2+1</f>
        <v>43542</v>
      </c>
      <c r="C2" s="64"/>
      <c r="D2" s="47">
        <f>B2+1</f>
        <v>43543</v>
      </c>
      <c r="E2" s="48"/>
      <c r="F2" s="47">
        <f>D2+1</f>
        <v>43544</v>
      </c>
      <c r="G2" s="48"/>
      <c r="H2" s="47">
        <f>F2+1</f>
        <v>43545</v>
      </c>
      <c r="I2" s="48"/>
      <c r="J2" s="47">
        <f>H2+1</f>
        <v>43546</v>
      </c>
      <c r="K2" s="48"/>
      <c r="L2" s="47">
        <f>J2+1</f>
        <v>43547</v>
      </c>
      <c r="M2" s="48"/>
      <c r="N2" s="47">
        <f>L2+1</f>
        <v>43548</v>
      </c>
      <c r="O2" s="48"/>
      <c r="Q2" s="49"/>
      <c r="R2" s="50"/>
      <c r="S2" s="51"/>
    </row>
    <row r="3" spans="1:19" ht="19.5" x14ac:dyDescent="0.85">
      <c r="A3" s="20" t="s">
        <v>1</v>
      </c>
      <c r="B3" s="21"/>
      <c r="C3" s="22"/>
      <c r="D3" s="21"/>
      <c r="E3" s="31"/>
      <c r="F3" s="21"/>
      <c r="G3" s="31"/>
      <c r="H3" s="29"/>
      <c r="I3" s="31"/>
      <c r="J3" s="29"/>
      <c r="K3" s="31"/>
      <c r="L3" s="29"/>
      <c r="M3" s="31"/>
      <c r="N3" s="29"/>
      <c r="O3" s="31"/>
      <c r="Q3" s="52"/>
      <c r="R3" s="53"/>
      <c r="S3" s="54"/>
    </row>
    <row r="4" spans="1:19" x14ac:dyDescent="0.85">
      <c r="A4" s="6" t="s">
        <v>2</v>
      </c>
      <c r="B4" s="23"/>
      <c r="C4" s="24"/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Q4" s="52"/>
      <c r="R4" s="53"/>
      <c r="S4" s="54"/>
    </row>
    <row r="5" spans="1:19" x14ac:dyDescent="0.85">
      <c r="A5" s="6" t="s">
        <v>3</v>
      </c>
      <c r="B5" s="23"/>
      <c r="C5" s="2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Q5" s="52"/>
      <c r="R5" s="53"/>
      <c r="S5" s="54"/>
    </row>
    <row r="6" spans="1:19" x14ac:dyDescent="0.85">
      <c r="A6" s="6" t="s">
        <v>4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Q6" s="52"/>
      <c r="R6" s="53"/>
      <c r="S6" s="54"/>
    </row>
    <row r="7" spans="1:19" x14ac:dyDescent="0.85">
      <c r="A7" s="6" t="s">
        <v>5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Q7" s="52"/>
      <c r="R7" s="53"/>
      <c r="S7" s="54"/>
    </row>
    <row r="8" spans="1:19" x14ac:dyDescent="0.85">
      <c r="A8" s="6" t="s">
        <v>6</v>
      </c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Q8" s="52"/>
      <c r="R8" s="53"/>
      <c r="S8" s="54"/>
    </row>
    <row r="9" spans="1:19" x14ac:dyDescent="0.85">
      <c r="A9" s="6" t="s">
        <v>7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Q9" s="52"/>
      <c r="R9" s="53"/>
      <c r="S9" s="54"/>
    </row>
    <row r="10" spans="1:19" s="2" customFormat="1" ht="16.149999999999999" customHeight="1" x14ac:dyDescent="0.85">
      <c r="A10" s="4" t="s">
        <v>22</v>
      </c>
      <c r="B10" s="25"/>
      <c r="C10" s="26" t="s">
        <v>25</v>
      </c>
      <c r="D10" s="25"/>
      <c r="E10" s="26" t="s">
        <v>24</v>
      </c>
      <c r="F10" s="25"/>
      <c r="G10" s="26" t="s">
        <v>24</v>
      </c>
      <c r="H10" s="25"/>
      <c r="I10" s="26" t="s">
        <v>24</v>
      </c>
      <c r="J10" s="25"/>
      <c r="K10" s="26" t="s">
        <v>24</v>
      </c>
      <c r="L10" s="25"/>
      <c r="M10" s="26" t="s">
        <v>24</v>
      </c>
      <c r="N10" s="25"/>
      <c r="O10" s="26" t="s">
        <v>24</v>
      </c>
      <c r="Q10" s="52"/>
      <c r="R10" s="53"/>
      <c r="S10" s="54"/>
    </row>
    <row r="11" spans="1:19" s="1" customFormat="1" ht="88.5" customHeight="1" x14ac:dyDescent="0.85">
      <c r="A11" s="4" t="s">
        <v>23</v>
      </c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3"/>
      <c r="Q11" s="52"/>
      <c r="R11" s="53"/>
      <c r="S11" s="54"/>
    </row>
    <row r="12" spans="1:19" ht="16.3" customHeight="1" x14ac:dyDescent="0.85">
      <c r="Q12" s="52"/>
      <c r="R12" s="53"/>
      <c r="S12" s="54"/>
    </row>
    <row r="13" spans="1:19" s="9" customFormat="1" ht="12.4" customHeight="1" x14ac:dyDescent="0.85">
      <c r="P13" s="8"/>
      <c r="Q13" s="52"/>
      <c r="R13" s="53"/>
      <c r="S13" s="54"/>
    </row>
    <row r="14" spans="1:19" s="9" customFormat="1" ht="12.4" customHeight="1" x14ac:dyDescent="0.85">
      <c r="P14" s="8"/>
      <c r="Q14" s="55"/>
      <c r="R14" s="56"/>
      <c r="S14" s="57"/>
    </row>
    <row r="15" spans="1:19" s="9" customFormat="1" ht="12.4" customHeight="1" x14ac:dyDescent="0.85">
      <c r="P15" s="8"/>
    </row>
    <row r="16" spans="1:19" s="9" customFormat="1" ht="12" customHeight="1" x14ac:dyDescent="0.85">
      <c r="A16" s="5"/>
      <c r="B16" s="58" t="str">
        <f t="shared" ref="A16:O18" ca="1" si="0">B1</f>
        <v>月</v>
      </c>
      <c r="C16" s="59">
        <f t="shared" si="0"/>
        <v>0</v>
      </c>
      <c r="D16" s="58" t="str">
        <f t="shared" ca="1" si="0"/>
        <v>火</v>
      </c>
      <c r="E16" s="59">
        <f t="shared" si="0"/>
        <v>0</v>
      </c>
      <c r="F16" s="58" t="str">
        <f t="shared" ca="1" si="0"/>
        <v>水</v>
      </c>
      <c r="G16" s="59">
        <f t="shared" si="0"/>
        <v>0</v>
      </c>
      <c r="H16" s="58" t="str">
        <f t="shared" ca="1" si="0"/>
        <v>木</v>
      </c>
      <c r="I16" s="59">
        <f t="shared" si="0"/>
        <v>0</v>
      </c>
      <c r="J16" s="58" t="str">
        <f t="shared" ca="1" si="0"/>
        <v>金</v>
      </c>
      <c r="K16" s="59">
        <f t="shared" si="0"/>
        <v>0</v>
      </c>
      <c r="L16" s="60" t="str">
        <f t="shared" ca="1" si="0"/>
        <v>土</v>
      </c>
      <c r="M16" s="61">
        <f t="shared" si="0"/>
        <v>0</v>
      </c>
      <c r="N16" s="42" t="str">
        <f t="shared" ca="1" si="0"/>
        <v>日</v>
      </c>
      <c r="O16" s="43">
        <f t="shared" si="0"/>
        <v>0</v>
      </c>
      <c r="P16" s="8"/>
    </row>
    <row r="17" spans="1:19" s="9" customFormat="1" ht="19.5" x14ac:dyDescent="0.85">
      <c r="A17" s="19" t="str">
        <f t="shared" si="0"/>
        <v>日</v>
      </c>
      <c r="B17" s="47">
        <f t="shared" si="0"/>
        <v>43542</v>
      </c>
      <c r="C17" s="48">
        <f t="shared" si="0"/>
        <v>0</v>
      </c>
      <c r="D17" s="47">
        <f t="shared" si="0"/>
        <v>43543</v>
      </c>
      <c r="E17" s="48">
        <f t="shared" si="0"/>
        <v>0</v>
      </c>
      <c r="F17" s="47">
        <f t="shared" si="0"/>
        <v>43544</v>
      </c>
      <c r="G17" s="48">
        <f t="shared" si="0"/>
        <v>0</v>
      </c>
      <c r="H17" s="47">
        <f t="shared" si="0"/>
        <v>43545</v>
      </c>
      <c r="I17" s="48">
        <f t="shared" si="0"/>
        <v>0</v>
      </c>
      <c r="J17" s="47">
        <f t="shared" si="0"/>
        <v>43546</v>
      </c>
      <c r="K17" s="48">
        <f t="shared" si="0"/>
        <v>0</v>
      </c>
      <c r="L17" s="47">
        <f t="shared" si="0"/>
        <v>43547</v>
      </c>
      <c r="M17" s="48">
        <f t="shared" si="0"/>
        <v>0</v>
      </c>
      <c r="N17" s="47">
        <f t="shared" si="0"/>
        <v>43548</v>
      </c>
      <c r="O17" s="48">
        <f t="shared" si="0"/>
        <v>0</v>
      </c>
      <c r="P17" s="8"/>
      <c r="Q17" s="8"/>
      <c r="R17" s="62" t="s">
        <v>20</v>
      </c>
      <c r="S17" s="62"/>
    </row>
    <row r="18" spans="1:19" s="9" customFormat="1" ht="19.5" x14ac:dyDescent="0.85">
      <c r="A18" s="20" t="str">
        <f>A3</f>
        <v>時</v>
      </c>
      <c r="B18" s="14">
        <f t="shared" si="0"/>
        <v>0</v>
      </c>
      <c r="C18" s="16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  <c r="N18" s="21">
        <f t="shared" si="0"/>
        <v>0</v>
      </c>
      <c r="O18" s="22">
        <f t="shared" si="0"/>
        <v>0</v>
      </c>
      <c r="P18" s="8"/>
      <c r="R18" s="15" t="s">
        <v>18</v>
      </c>
      <c r="S18" s="7" t="s">
        <v>19</v>
      </c>
    </row>
    <row r="19" spans="1:19" ht="19.5" x14ac:dyDescent="0.85">
      <c r="A19" s="17" t="s">
        <v>8</v>
      </c>
      <c r="B19" s="13" t="str">
        <f t="shared" ref="B19:C21" si="1">IF(B4&lt;&gt;"",ROUND(AVERAGE(B4,B7),0),"")</f>
        <v/>
      </c>
      <c r="C19" s="30" t="str">
        <f t="shared" si="1"/>
        <v/>
      </c>
      <c r="D19" s="25"/>
      <c r="E19" s="30"/>
      <c r="F19" s="25"/>
      <c r="G19" s="30"/>
      <c r="H19" s="25"/>
      <c r="I19" s="30"/>
      <c r="J19" s="25"/>
      <c r="K19" s="30"/>
      <c r="L19" s="25"/>
      <c r="M19" s="30"/>
      <c r="N19" s="25"/>
      <c r="O19" s="30"/>
      <c r="Q19" s="8" t="str">
        <f>A19</f>
        <v>高A</v>
      </c>
      <c r="R19" s="13" t="str">
        <f t="shared" ref="R19:S21" si="2">IF(B19&lt;&gt;"",ROUND(AVERAGE(B19,D19,F19,H19,J19,L19,N19),0),"")</f>
        <v/>
      </c>
      <c r="S19" s="4" t="str">
        <f t="shared" si="2"/>
        <v/>
      </c>
    </row>
    <row r="20" spans="1:19" ht="16.3" customHeight="1" x14ac:dyDescent="0.85">
      <c r="A20" s="18" t="s">
        <v>9</v>
      </c>
      <c r="B20" s="13" t="str">
        <f t="shared" si="1"/>
        <v/>
      </c>
      <c r="C20" s="30" t="str">
        <f t="shared" si="1"/>
        <v/>
      </c>
      <c r="D20" s="25"/>
      <c r="E20" s="30"/>
      <c r="F20" s="25"/>
      <c r="G20" s="30"/>
      <c r="H20" s="25"/>
      <c r="I20" s="30"/>
      <c r="J20" s="25"/>
      <c r="K20" s="30"/>
      <c r="L20" s="25"/>
      <c r="M20" s="30"/>
      <c r="N20" s="25"/>
      <c r="O20" s="30"/>
      <c r="Q20" s="8" t="str">
        <f>A20</f>
        <v>低A</v>
      </c>
      <c r="R20" s="13" t="str">
        <f t="shared" si="2"/>
        <v/>
      </c>
      <c r="S20" s="4" t="str">
        <f t="shared" si="2"/>
        <v/>
      </c>
    </row>
    <row r="21" spans="1:19" ht="19.5" x14ac:dyDescent="0.85">
      <c r="A21" s="18" t="s">
        <v>10</v>
      </c>
      <c r="B21" s="13" t="str">
        <f t="shared" si="1"/>
        <v/>
      </c>
      <c r="C21" s="30" t="str">
        <f t="shared" si="1"/>
        <v/>
      </c>
      <c r="D21" s="25"/>
      <c r="E21" s="30"/>
      <c r="F21" s="25"/>
      <c r="G21" s="30"/>
      <c r="H21" s="25"/>
      <c r="I21" s="30"/>
      <c r="J21" s="25"/>
      <c r="K21" s="30"/>
      <c r="L21" s="25"/>
      <c r="M21" s="30"/>
      <c r="N21" s="25"/>
      <c r="O21" s="30"/>
      <c r="Q21" s="8" t="str">
        <f>A21</f>
        <v>脈拍A</v>
      </c>
      <c r="R21" s="13" t="str">
        <f t="shared" si="2"/>
        <v/>
      </c>
      <c r="S21" s="4" t="str">
        <f t="shared" si="2"/>
        <v/>
      </c>
    </row>
    <row r="22" spans="1:19" x14ac:dyDescent="0.85">
      <c r="A22" s="12" t="str">
        <f>R$17&amp;Q19</f>
        <v>週平均高A</v>
      </c>
      <c r="B22" s="2" t="str">
        <f>$R$19</f>
        <v/>
      </c>
      <c r="C22" s="2" t="str">
        <f>$S$19</f>
        <v/>
      </c>
      <c r="D22" s="2" t="str">
        <f>$R$19</f>
        <v/>
      </c>
      <c r="E22" s="2" t="str">
        <f>$S$19</f>
        <v/>
      </c>
      <c r="F22" s="2" t="str">
        <f>$R$19</f>
        <v/>
      </c>
      <c r="G22" s="2" t="str">
        <f>$S$19</f>
        <v/>
      </c>
      <c r="H22" s="2" t="str">
        <f>$R$19</f>
        <v/>
      </c>
      <c r="I22" s="2" t="str">
        <f>$S$19</f>
        <v/>
      </c>
      <c r="J22" s="2" t="str">
        <f>$R$19</f>
        <v/>
      </c>
      <c r="K22" s="2" t="str">
        <f>$S$19</f>
        <v/>
      </c>
      <c r="L22" s="2" t="str">
        <f>$R$19</f>
        <v/>
      </c>
      <c r="M22" s="2" t="str">
        <f>$S$19</f>
        <v/>
      </c>
      <c r="N22" s="2" t="str">
        <f>$R$19</f>
        <v/>
      </c>
      <c r="O22" s="2" t="str">
        <f>$S$19</f>
        <v/>
      </c>
      <c r="Q22" s="9"/>
      <c r="R22" s="9"/>
      <c r="S22" s="9"/>
    </row>
    <row r="23" spans="1:19" x14ac:dyDescent="0.85">
      <c r="A23" s="12" t="str">
        <f>R$17&amp;Q20</f>
        <v>週平均低A</v>
      </c>
      <c r="B23" s="2" t="str">
        <f>$R$20</f>
        <v/>
      </c>
      <c r="C23" s="2" t="str">
        <f>$S$20</f>
        <v/>
      </c>
      <c r="D23" s="2" t="str">
        <f>$R$20</f>
        <v/>
      </c>
      <c r="E23" s="2" t="str">
        <f>$S$20</f>
        <v/>
      </c>
      <c r="F23" s="2" t="str">
        <f>$R$20</f>
        <v/>
      </c>
      <c r="G23" s="2" t="str">
        <f>$S$20</f>
        <v/>
      </c>
      <c r="H23" s="2" t="str">
        <f>$R$20</f>
        <v/>
      </c>
      <c r="I23" s="2" t="str">
        <f>$S$20</f>
        <v/>
      </c>
      <c r="J23" s="2" t="str">
        <f>$R$20</f>
        <v/>
      </c>
      <c r="K23" s="2" t="str">
        <f>$S$20</f>
        <v/>
      </c>
      <c r="L23" s="2" t="str">
        <f>$R$20</f>
        <v/>
      </c>
      <c r="M23" s="2" t="str">
        <f>$S$20</f>
        <v/>
      </c>
      <c r="N23" s="2" t="str">
        <f>$R$20</f>
        <v/>
      </c>
      <c r="O23" s="2" t="str">
        <f>$S$20</f>
        <v/>
      </c>
    </row>
    <row r="24" spans="1:19" ht="17.649999999999999" customHeight="1" x14ac:dyDescent="0.85">
      <c r="A24" s="12" t="str">
        <f>R$17&amp;Q21</f>
        <v>週平均脈拍A</v>
      </c>
      <c r="B24" s="2" t="str">
        <f>$R$21</f>
        <v/>
      </c>
      <c r="C24" s="2" t="str">
        <f>$S$21</f>
        <v/>
      </c>
      <c r="D24" s="2" t="str">
        <f>$R$21</f>
        <v/>
      </c>
      <c r="E24" s="2" t="str">
        <f>$S$21</f>
        <v/>
      </c>
      <c r="F24" s="2" t="str">
        <f>$R$21</f>
        <v/>
      </c>
      <c r="G24" s="2" t="str">
        <f>$S$21</f>
        <v/>
      </c>
      <c r="H24" s="2" t="str">
        <f>$R$21</f>
        <v/>
      </c>
      <c r="I24" s="2" t="str">
        <f>$S$21</f>
        <v/>
      </c>
      <c r="J24" s="2" t="str">
        <f>$R$21</f>
        <v/>
      </c>
      <c r="K24" s="2" t="str">
        <f>$S$21</f>
        <v/>
      </c>
      <c r="L24" s="2" t="str">
        <f>$R$21</f>
        <v/>
      </c>
      <c r="M24" s="2" t="str">
        <f>$S$21</f>
        <v/>
      </c>
      <c r="N24" s="2" t="str">
        <f>$R$21</f>
        <v/>
      </c>
      <c r="O24" s="2" t="str">
        <f>$S$21</f>
        <v/>
      </c>
    </row>
    <row r="25" spans="1:19" x14ac:dyDescent="0.85">
      <c r="A25" s="10">
        <v>135</v>
      </c>
      <c r="B25" s="2">
        <f>A25</f>
        <v>135</v>
      </c>
      <c r="C25" s="2">
        <f t="shared" ref="C25:O26" si="3">B25</f>
        <v>135</v>
      </c>
      <c r="D25" s="2">
        <f t="shared" si="3"/>
        <v>135</v>
      </c>
      <c r="E25" s="2">
        <f t="shared" si="3"/>
        <v>135</v>
      </c>
      <c r="F25" s="2">
        <f t="shared" si="3"/>
        <v>135</v>
      </c>
      <c r="G25" s="2">
        <f t="shared" si="3"/>
        <v>135</v>
      </c>
      <c r="H25" s="2">
        <f t="shared" si="3"/>
        <v>135</v>
      </c>
      <c r="I25" s="2">
        <f t="shared" si="3"/>
        <v>135</v>
      </c>
      <c r="J25" s="2">
        <f t="shared" si="3"/>
        <v>135</v>
      </c>
      <c r="K25" s="2">
        <f t="shared" si="3"/>
        <v>135</v>
      </c>
      <c r="L25" s="2">
        <f t="shared" si="3"/>
        <v>135</v>
      </c>
      <c r="M25" s="2">
        <f t="shared" si="3"/>
        <v>135</v>
      </c>
      <c r="N25" s="2">
        <f t="shared" si="3"/>
        <v>135</v>
      </c>
      <c r="O25" s="2">
        <f t="shared" si="3"/>
        <v>135</v>
      </c>
    </row>
    <row r="26" spans="1:19" ht="27.4" customHeight="1" x14ac:dyDescent="0.85">
      <c r="A26" s="11">
        <v>85</v>
      </c>
      <c r="B26" s="2">
        <f>A26</f>
        <v>85</v>
      </c>
      <c r="C26" s="2">
        <f t="shared" si="3"/>
        <v>85</v>
      </c>
      <c r="D26" s="2">
        <f t="shared" si="3"/>
        <v>85</v>
      </c>
      <c r="E26" s="2">
        <f t="shared" si="3"/>
        <v>85</v>
      </c>
      <c r="F26" s="2">
        <f t="shared" si="3"/>
        <v>85</v>
      </c>
      <c r="G26" s="2">
        <f t="shared" si="3"/>
        <v>85</v>
      </c>
      <c r="H26" s="2">
        <f t="shared" si="3"/>
        <v>85</v>
      </c>
      <c r="I26" s="2">
        <f t="shared" si="3"/>
        <v>85</v>
      </c>
      <c r="J26" s="2">
        <f t="shared" si="3"/>
        <v>85</v>
      </c>
      <c r="K26" s="2">
        <f t="shared" si="3"/>
        <v>85</v>
      </c>
      <c r="L26" s="2">
        <f t="shared" si="3"/>
        <v>85</v>
      </c>
      <c r="M26" s="2">
        <f t="shared" si="3"/>
        <v>85</v>
      </c>
      <c r="N26" s="2">
        <f t="shared" si="3"/>
        <v>85</v>
      </c>
      <c r="O26" s="2">
        <f t="shared" si="3"/>
        <v>85</v>
      </c>
    </row>
    <row r="27" spans="1:19" x14ac:dyDescent="0.85">
      <c r="A27" t="s">
        <v>11</v>
      </c>
    </row>
    <row r="28" spans="1:19" x14ac:dyDescent="0.85">
      <c r="A28" t="s">
        <v>12</v>
      </c>
    </row>
    <row r="29" spans="1:19" x14ac:dyDescent="0.85">
      <c r="A29" t="s">
        <v>13</v>
      </c>
    </row>
    <row r="30" spans="1:19" ht="52.15" customHeight="1" x14ac:dyDescent="0.85">
      <c r="A30" t="s">
        <v>14</v>
      </c>
    </row>
    <row r="31" spans="1:19" x14ac:dyDescent="0.85">
      <c r="A31" t="s">
        <v>15</v>
      </c>
    </row>
    <row r="32" spans="1:19" x14ac:dyDescent="0.85">
      <c r="A32" t="s">
        <v>16</v>
      </c>
    </row>
    <row r="33" spans="1:18" x14ac:dyDescent="0.85">
      <c r="A33" t="s">
        <v>17</v>
      </c>
    </row>
    <row r="37" spans="1:18" ht="11.65" customHeight="1" x14ac:dyDescent="0.85"/>
    <row r="40" spans="1:18" ht="18" customHeight="1" x14ac:dyDescent="0.85"/>
    <row r="42" spans="1:18" x14ac:dyDescent="0.85">
      <c r="O42"/>
      <c r="P42"/>
      <c r="Q42"/>
      <c r="R42"/>
    </row>
    <row r="43" spans="1:18" x14ac:dyDescent="0.85">
      <c r="O43"/>
      <c r="P43"/>
      <c r="Q43"/>
      <c r="R43"/>
    </row>
    <row r="44" spans="1:18" x14ac:dyDescent="0.85">
      <c r="O44"/>
      <c r="P44"/>
      <c r="Q44"/>
      <c r="R44"/>
    </row>
    <row r="46" spans="1:18" ht="18.75" customHeight="1" x14ac:dyDescent="0.85"/>
  </sheetData>
  <sheetProtection sheet="1" objects="1" scenarios="1"/>
  <mergeCells count="31">
    <mergeCell ref="R17:S17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:O1"/>
    <mergeCell ref="Q1:S1"/>
    <mergeCell ref="B2:C2"/>
    <mergeCell ref="D2:E2"/>
    <mergeCell ref="F2:G2"/>
    <mergeCell ref="H2:I2"/>
    <mergeCell ref="J2:K2"/>
    <mergeCell ref="L2:M2"/>
    <mergeCell ref="N2:O2"/>
    <mergeCell ref="Q2:S14"/>
    <mergeCell ref="B1:C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10:O10" xr:uid="{07042C9C-5364-4D7A-A45D-1703961AAC9B}">
      <formula1>"✓"</formula1>
    </dataValidation>
  </dataValidations>
  <printOptions horizontalCentered="1" verticalCentered="1"/>
  <pageMargins left="0.11811023622047245" right="0.11811023622047245" top="0.55118110236220474" bottom="0.15748031496062992" header="0.31496062992125984" footer="0"/>
  <pageSetup paperSize="11" scale="70" fitToHeight="0" orientation="landscape" horizontalDpi="300" verticalDpi="300" r:id="rId1"/>
  <headerFooter>
    <oddHeader>&amp;C&amp;A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17FE-D10A-4206-89D0-78B0E9CC9D7E}">
  <sheetPr codeName="Sheet10">
    <pageSetUpPr fitToPage="1"/>
  </sheetPr>
  <dimension ref="A1:S46"/>
  <sheetViews>
    <sheetView zoomScaleNormal="100" workbookViewId="0"/>
  </sheetViews>
  <sheetFormatPr defaultRowHeight="17.7" x14ac:dyDescent="0.85"/>
  <cols>
    <col min="1" max="1" width="9.42578125" customWidth="1"/>
    <col min="2" max="15" width="7.5703125" style="2" customWidth="1"/>
    <col min="16" max="16" width="3" style="2" customWidth="1"/>
    <col min="17" max="17" width="5" style="2" bestFit="1" customWidth="1"/>
    <col min="18" max="18" width="5.47265625" style="2" bestFit="1" customWidth="1"/>
    <col min="19" max="19" width="5.47265625" bestFit="1" customWidth="1"/>
    <col min="21" max="33" width="8.6171875" customWidth="1"/>
  </cols>
  <sheetData>
    <row r="1" spans="1:19" ht="18.3" x14ac:dyDescent="0.85">
      <c r="A1" s="5"/>
      <c r="B1" s="58" t="str">
        <f ca="1">INDIRECT(ADDRESS(WEEKDAY(B2)+26,1))</f>
        <v>月</v>
      </c>
      <c r="C1" s="59"/>
      <c r="D1" s="58" t="str">
        <f ca="1">INDIRECT(ADDRESS(WEEKDAY(D2)+26,1))</f>
        <v>火</v>
      </c>
      <c r="E1" s="59"/>
      <c r="F1" s="58" t="str">
        <f ca="1">INDIRECT(ADDRESS(WEEKDAY(F2)+26,1))</f>
        <v>水</v>
      </c>
      <c r="G1" s="59"/>
      <c r="H1" s="58" t="str">
        <f ca="1">INDIRECT(ADDRESS(WEEKDAY(H2)+26,1))</f>
        <v>木</v>
      </c>
      <c r="I1" s="59"/>
      <c r="J1" s="58" t="str">
        <f ca="1">INDIRECT(ADDRESS(WEEKDAY(J2)+26,1))</f>
        <v>金</v>
      </c>
      <c r="K1" s="59"/>
      <c r="L1" s="60" t="str">
        <f ca="1">INDIRECT(ADDRESS(WEEKDAY(L2)+26,1))</f>
        <v>土</v>
      </c>
      <c r="M1" s="61"/>
      <c r="N1" s="42" t="str">
        <f ca="1">INDIRECT(ADDRESS(WEEKDAY(N2)+26,1))</f>
        <v>日</v>
      </c>
      <c r="O1" s="43"/>
      <c r="Q1" s="44" t="s">
        <v>21</v>
      </c>
      <c r="R1" s="45"/>
      <c r="S1" s="46"/>
    </row>
    <row r="2" spans="1:19" ht="19.899999999999999" customHeight="1" x14ac:dyDescent="0.85">
      <c r="A2" s="19" t="s">
        <v>0</v>
      </c>
      <c r="B2" s="63">
        <f>'血圧(4週目)'!N2+1</f>
        <v>43549</v>
      </c>
      <c r="C2" s="64"/>
      <c r="D2" s="47">
        <f>B2+1</f>
        <v>43550</v>
      </c>
      <c r="E2" s="48"/>
      <c r="F2" s="47">
        <f>D2+1</f>
        <v>43551</v>
      </c>
      <c r="G2" s="48"/>
      <c r="H2" s="47">
        <f>F2+1</f>
        <v>43552</v>
      </c>
      <c r="I2" s="48"/>
      <c r="J2" s="47">
        <f>H2+1</f>
        <v>43553</v>
      </c>
      <c r="K2" s="48"/>
      <c r="L2" s="47">
        <f>J2+1</f>
        <v>43554</v>
      </c>
      <c r="M2" s="48"/>
      <c r="N2" s="47">
        <f>L2+1</f>
        <v>43555</v>
      </c>
      <c r="O2" s="48"/>
      <c r="Q2" s="49"/>
      <c r="R2" s="50"/>
      <c r="S2" s="51"/>
    </row>
    <row r="3" spans="1:19" ht="19.5" x14ac:dyDescent="0.85">
      <c r="A3" s="20" t="s">
        <v>1</v>
      </c>
      <c r="B3" s="21"/>
      <c r="C3" s="22"/>
      <c r="D3" s="21"/>
      <c r="E3" s="31"/>
      <c r="F3" s="21"/>
      <c r="G3" s="31"/>
      <c r="H3" s="29"/>
      <c r="I3" s="31"/>
      <c r="J3" s="29"/>
      <c r="K3" s="31"/>
      <c r="L3" s="29"/>
      <c r="M3" s="31"/>
      <c r="N3" s="29"/>
      <c r="O3" s="31"/>
      <c r="Q3" s="52"/>
      <c r="R3" s="53"/>
      <c r="S3" s="54"/>
    </row>
    <row r="4" spans="1:19" x14ac:dyDescent="0.85">
      <c r="A4" s="6" t="s">
        <v>2</v>
      </c>
      <c r="B4" s="23"/>
      <c r="C4" s="24"/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Q4" s="52"/>
      <c r="R4" s="53"/>
      <c r="S4" s="54"/>
    </row>
    <row r="5" spans="1:19" x14ac:dyDescent="0.85">
      <c r="A5" s="6" t="s">
        <v>3</v>
      </c>
      <c r="B5" s="23"/>
      <c r="C5" s="2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Q5" s="52"/>
      <c r="R5" s="53"/>
      <c r="S5" s="54"/>
    </row>
    <row r="6" spans="1:19" x14ac:dyDescent="0.85">
      <c r="A6" s="6" t="s">
        <v>4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Q6" s="52"/>
      <c r="R6" s="53"/>
      <c r="S6" s="54"/>
    </row>
    <row r="7" spans="1:19" x14ac:dyDescent="0.85">
      <c r="A7" s="6" t="s">
        <v>5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Q7" s="52"/>
      <c r="R7" s="53"/>
      <c r="S7" s="54"/>
    </row>
    <row r="8" spans="1:19" x14ac:dyDescent="0.85">
      <c r="A8" s="6" t="s">
        <v>6</v>
      </c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Q8" s="52"/>
      <c r="R8" s="53"/>
      <c r="S8" s="54"/>
    </row>
    <row r="9" spans="1:19" x14ac:dyDescent="0.85">
      <c r="A9" s="6" t="s">
        <v>7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Q9" s="52"/>
      <c r="R9" s="53"/>
      <c r="S9" s="54"/>
    </row>
    <row r="10" spans="1:19" s="2" customFormat="1" ht="16.149999999999999" customHeight="1" x14ac:dyDescent="0.85">
      <c r="A10" s="4" t="s">
        <v>22</v>
      </c>
      <c r="B10" s="25"/>
      <c r="C10" s="26" t="s">
        <v>25</v>
      </c>
      <c r="D10" s="25"/>
      <c r="E10" s="26" t="s">
        <v>24</v>
      </c>
      <c r="F10" s="25"/>
      <c r="G10" s="26" t="s">
        <v>24</v>
      </c>
      <c r="H10" s="25"/>
      <c r="I10" s="26" t="s">
        <v>24</v>
      </c>
      <c r="J10" s="25"/>
      <c r="K10" s="26" t="s">
        <v>24</v>
      </c>
      <c r="L10" s="25"/>
      <c r="M10" s="26" t="s">
        <v>24</v>
      </c>
      <c r="N10" s="25"/>
      <c r="O10" s="26" t="s">
        <v>24</v>
      </c>
      <c r="Q10" s="52"/>
      <c r="R10" s="53"/>
      <c r="S10" s="54"/>
    </row>
    <row r="11" spans="1:19" s="1" customFormat="1" ht="88.5" customHeight="1" x14ac:dyDescent="0.85">
      <c r="A11" s="4" t="s">
        <v>23</v>
      </c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3"/>
      <c r="Q11" s="52"/>
      <c r="R11" s="53"/>
      <c r="S11" s="54"/>
    </row>
    <row r="12" spans="1:19" ht="16.3" customHeight="1" x14ac:dyDescent="0.85">
      <c r="Q12" s="52"/>
      <c r="R12" s="53"/>
      <c r="S12" s="54"/>
    </row>
    <row r="13" spans="1:19" s="9" customFormat="1" ht="12.4" customHeight="1" x14ac:dyDescent="0.85">
      <c r="P13" s="8"/>
      <c r="Q13" s="52"/>
      <c r="R13" s="53"/>
      <c r="S13" s="54"/>
    </row>
    <row r="14" spans="1:19" s="9" customFormat="1" ht="12.4" customHeight="1" x14ac:dyDescent="0.85">
      <c r="P14" s="8"/>
      <c r="Q14" s="55"/>
      <c r="R14" s="56"/>
      <c r="S14" s="57"/>
    </row>
    <row r="15" spans="1:19" s="9" customFormat="1" ht="12.4" customHeight="1" x14ac:dyDescent="0.85">
      <c r="P15" s="8"/>
    </row>
    <row r="16" spans="1:19" s="9" customFormat="1" ht="12" customHeight="1" x14ac:dyDescent="0.85">
      <c r="A16" s="5"/>
      <c r="B16" s="58" t="str">
        <f t="shared" ref="A16:O18" ca="1" si="0">B1</f>
        <v>月</v>
      </c>
      <c r="C16" s="59">
        <f t="shared" si="0"/>
        <v>0</v>
      </c>
      <c r="D16" s="58" t="str">
        <f t="shared" ca="1" si="0"/>
        <v>火</v>
      </c>
      <c r="E16" s="59">
        <f t="shared" si="0"/>
        <v>0</v>
      </c>
      <c r="F16" s="58" t="str">
        <f t="shared" ca="1" si="0"/>
        <v>水</v>
      </c>
      <c r="G16" s="59">
        <f t="shared" si="0"/>
        <v>0</v>
      </c>
      <c r="H16" s="58" t="str">
        <f t="shared" ca="1" si="0"/>
        <v>木</v>
      </c>
      <c r="I16" s="59">
        <f t="shared" si="0"/>
        <v>0</v>
      </c>
      <c r="J16" s="58" t="str">
        <f t="shared" ca="1" si="0"/>
        <v>金</v>
      </c>
      <c r="K16" s="59">
        <f t="shared" si="0"/>
        <v>0</v>
      </c>
      <c r="L16" s="60" t="str">
        <f t="shared" ca="1" si="0"/>
        <v>土</v>
      </c>
      <c r="M16" s="61">
        <f t="shared" si="0"/>
        <v>0</v>
      </c>
      <c r="N16" s="42" t="str">
        <f t="shared" ca="1" si="0"/>
        <v>日</v>
      </c>
      <c r="O16" s="43">
        <f t="shared" si="0"/>
        <v>0</v>
      </c>
      <c r="P16" s="8"/>
    </row>
    <row r="17" spans="1:19" s="9" customFormat="1" ht="19.5" x14ac:dyDescent="0.85">
      <c r="A17" s="19" t="str">
        <f t="shared" si="0"/>
        <v>日</v>
      </c>
      <c r="B17" s="47">
        <f t="shared" si="0"/>
        <v>43549</v>
      </c>
      <c r="C17" s="48">
        <f t="shared" si="0"/>
        <v>0</v>
      </c>
      <c r="D17" s="47">
        <f t="shared" si="0"/>
        <v>43550</v>
      </c>
      <c r="E17" s="48">
        <f t="shared" si="0"/>
        <v>0</v>
      </c>
      <c r="F17" s="47">
        <f t="shared" si="0"/>
        <v>43551</v>
      </c>
      <c r="G17" s="48">
        <f t="shared" si="0"/>
        <v>0</v>
      </c>
      <c r="H17" s="47">
        <f t="shared" si="0"/>
        <v>43552</v>
      </c>
      <c r="I17" s="48">
        <f t="shared" si="0"/>
        <v>0</v>
      </c>
      <c r="J17" s="47">
        <f t="shared" si="0"/>
        <v>43553</v>
      </c>
      <c r="K17" s="48">
        <f t="shared" si="0"/>
        <v>0</v>
      </c>
      <c r="L17" s="47">
        <f t="shared" si="0"/>
        <v>43554</v>
      </c>
      <c r="M17" s="48">
        <f t="shared" si="0"/>
        <v>0</v>
      </c>
      <c r="N17" s="47">
        <f t="shared" si="0"/>
        <v>43555</v>
      </c>
      <c r="O17" s="48">
        <f t="shared" si="0"/>
        <v>0</v>
      </c>
      <c r="P17" s="8"/>
      <c r="Q17" s="8"/>
      <c r="R17" s="62" t="s">
        <v>20</v>
      </c>
      <c r="S17" s="62"/>
    </row>
    <row r="18" spans="1:19" s="9" customFormat="1" ht="19.5" x14ac:dyDescent="0.85">
      <c r="A18" s="20" t="str">
        <f>A3</f>
        <v>時</v>
      </c>
      <c r="B18" s="14">
        <f t="shared" si="0"/>
        <v>0</v>
      </c>
      <c r="C18" s="16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  <c r="N18" s="21">
        <f t="shared" si="0"/>
        <v>0</v>
      </c>
      <c r="O18" s="22">
        <f t="shared" si="0"/>
        <v>0</v>
      </c>
      <c r="P18" s="8"/>
      <c r="R18" s="15" t="s">
        <v>18</v>
      </c>
      <c r="S18" s="7" t="s">
        <v>19</v>
      </c>
    </row>
    <row r="19" spans="1:19" ht="19.5" x14ac:dyDescent="0.85">
      <c r="A19" s="17" t="s">
        <v>8</v>
      </c>
      <c r="B19" s="13" t="str">
        <f t="shared" ref="B19:C21" si="1">IF(B4&lt;&gt;"",ROUND(AVERAGE(B4,B7),0),"")</f>
        <v/>
      </c>
      <c r="C19" s="30" t="str">
        <f t="shared" si="1"/>
        <v/>
      </c>
      <c r="D19" s="25"/>
      <c r="E19" s="30"/>
      <c r="F19" s="25"/>
      <c r="G19" s="30"/>
      <c r="H19" s="25"/>
      <c r="I19" s="30"/>
      <c r="J19" s="25"/>
      <c r="K19" s="30"/>
      <c r="L19" s="25"/>
      <c r="M19" s="30"/>
      <c r="N19" s="25"/>
      <c r="O19" s="30"/>
      <c r="Q19" s="8" t="str">
        <f>A19</f>
        <v>高A</v>
      </c>
      <c r="R19" s="13" t="str">
        <f t="shared" ref="R19:S21" si="2">IF(B19&lt;&gt;"",ROUND(AVERAGE(B19,D19,F19,H19,J19,L19,N19),0),"")</f>
        <v/>
      </c>
      <c r="S19" s="4" t="str">
        <f t="shared" si="2"/>
        <v/>
      </c>
    </row>
    <row r="20" spans="1:19" ht="16.3" customHeight="1" x14ac:dyDescent="0.85">
      <c r="A20" s="18" t="s">
        <v>9</v>
      </c>
      <c r="B20" s="13" t="str">
        <f t="shared" si="1"/>
        <v/>
      </c>
      <c r="C20" s="30" t="str">
        <f t="shared" si="1"/>
        <v/>
      </c>
      <c r="D20" s="25"/>
      <c r="E20" s="30"/>
      <c r="F20" s="25"/>
      <c r="G20" s="30"/>
      <c r="H20" s="25"/>
      <c r="I20" s="30"/>
      <c r="J20" s="25"/>
      <c r="K20" s="30"/>
      <c r="L20" s="25"/>
      <c r="M20" s="30"/>
      <c r="N20" s="25"/>
      <c r="O20" s="30"/>
      <c r="Q20" s="8" t="str">
        <f>A20</f>
        <v>低A</v>
      </c>
      <c r="R20" s="13" t="str">
        <f t="shared" si="2"/>
        <v/>
      </c>
      <c r="S20" s="4" t="str">
        <f t="shared" si="2"/>
        <v/>
      </c>
    </row>
    <row r="21" spans="1:19" ht="19.5" x14ac:dyDescent="0.85">
      <c r="A21" s="18" t="s">
        <v>10</v>
      </c>
      <c r="B21" s="13" t="str">
        <f t="shared" si="1"/>
        <v/>
      </c>
      <c r="C21" s="30" t="str">
        <f t="shared" si="1"/>
        <v/>
      </c>
      <c r="D21" s="25"/>
      <c r="E21" s="30"/>
      <c r="F21" s="25"/>
      <c r="G21" s="30"/>
      <c r="H21" s="25"/>
      <c r="I21" s="30"/>
      <c r="J21" s="25"/>
      <c r="K21" s="30"/>
      <c r="L21" s="25"/>
      <c r="M21" s="30"/>
      <c r="N21" s="25"/>
      <c r="O21" s="30"/>
      <c r="Q21" s="8" t="str">
        <f>A21</f>
        <v>脈拍A</v>
      </c>
      <c r="R21" s="13" t="str">
        <f t="shared" si="2"/>
        <v/>
      </c>
      <c r="S21" s="4" t="str">
        <f t="shared" si="2"/>
        <v/>
      </c>
    </row>
    <row r="22" spans="1:19" x14ac:dyDescent="0.85">
      <c r="A22" s="12" t="str">
        <f>R$17&amp;Q19</f>
        <v>週平均高A</v>
      </c>
      <c r="B22" s="2" t="str">
        <f>$R$19</f>
        <v/>
      </c>
      <c r="C22" s="2" t="str">
        <f>$S$19</f>
        <v/>
      </c>
      <c r="D22" s="2" t="str">
        <f>$R$19</f>
        <v/>
      </c>
      <c r="E22" s="2" t="str">
        <f>$S$19</f>
        <v/>
      </c>
      <c r="F22" s="2" t="str">
        <f>$R$19</f>
        <v/>
      </c>
      <c r="G22" s="2" t="str">
        <f>$S$19</f>
        <v/>
      </c>
      <c r="H22" s="2" t="str">
        <f>$R$19</f>
        <v/>
      </c>
      <c r="I22" s="2" t="str">
        <f>$S$19</f>
        <v/>
      </c>
      <c r="J22" s="2" t="str">
        <f>$R$19</f>
        <v/>
      </c>
      <c r="K22" s="2" t="str">
        <f>$S$19</f>
        <v/>
      </c>
      <c r="L22" s="2" t="str">
        <f>$R$19</f>
        <v/>
      </c>
      <c r="M22" s="2" t="str">
        <f>$S$19</f>
        <v/>
      </c>
      <c r="N22" s="2" t="str">
        <f>$R$19</f>
        <v/>
      </c>
      <c r="O22" s="2" t="str">
        <f>$S$19</f>
        <v/>
      </c>
      <c r="Q22" s="9"/>
      <c r="R22" s="9"/>
      <c r="S22" s="9"/>
    </row>
    <row r="23" spans="1:19" x14ac:dyDescent="0.85">
      <c r="A23" s="12" t="str">
        <f>R$17&amp;Q20</f>
        <v>週平均低A</v>
      </c>
      <c r="B23" s="2" t="str">
        <f>$R$20</f>
        <v/>
      </c>
      <c r="C23" s="2" t="str">
        <f>$S$20</f>
        <v/>
      </c>
      <c r="D23" s="2" t="str">
        <f>$R$20</f>
        <v/>
      </c>
      <c r="E23" s="2" t="str">
        <f>$S$20</f>
        <v/>
      </c>
      <c r="F23" s="2" t="str">
        <f>$R$20</f>
        <v/>
      </c>
      <c r="G23" s="2" t="str">
        <f>$S$20</f>
        <v/>
      </c>
      <c r="H23" s="2" t="str">
        <f>$R$20</f>
        <v/>
      </c>
      <c r="I23" s="2" t="str">
        <f>$S$20</f>
        <v/>
      </c>
      <c r="J23" s="2" t="str">
        <f>$R$20</f>
        <v/>
      </c>
      <c r="K23" s="2" t="str">
        <f>$S$20</f>
        <v/>
      </c>
      <c r="L23" s="2" t="str">
        <f>$R$20</f>
        <v/>
      </c>
      <c r="M23" s="2" t="str">
        <f>$S$20</f>
        <v/>
      </c>
      <c r="N23" s="2" t="str">
        <f>$R$20</f>
        <v/>
      </c>
      <c r="O23" s="2" t="str">
        <f>$S$20</f>
        <v/>
      </c>
    </row>
    <row r="24" spans="1:19" ht="17.649999999999999" customHeight="1" x14ac:dyDescent="0.85">
      <c r="A24" s="12" t="str">
        <f>R$17&amp;Q21</f>
        <v>週平均脈拍A</v>
      </c>
      <c r="B24" s="2" t="str">
        <f>$R$21</f>
        <v/>
      </c>
      <c r="C24" s="2" t="str">
        <f>$S$21</f>
        <v/>
      </c>
      <c r="D24" s="2" t="str">
        <f>$R$21</f>
        <v/>
      </c>
      <c r="E24" s="2" t="str">
        <f>$S$21</f>
        <v/>
      </c>
      <c r="F24" s="2" t="str">
        <f>$R$21</f>
        <v/>
      </c>
      <c r="G24" s="2" t="str">
        <f>$S$21</f>
        <v/>
      </c>
      <c r="H24" s="2" t="str">
        <f>$R$21</f>
        <v/>
      </c>
      <c r="I24" s="2" t="str">
        <f>$S$21</f>
        <v/>
      </c>
      <c r="J24" s="2" t="str">
        <f>$R$21</f>
        <v/>
      </c>
      <c r="K24" s="2" t="str">
        <f>$S$21</f>
        <v/>
      </c>
      <c r="L24" s="2" t="str">
        <f>$R$21</f>
        <v/>
      </c>
      <c r="M24" s="2" t="str">
        <f>$S$21</f>
        <v/>
      </c>
      <c r="N24" s="2" t="str">
        <f>$R$21</f>
        <v/>
      </c>
      <c r="O24" s="2" t="str">
        <f>$S$21</f>
        <v/>
      </c>
    </row>
    <row r="25" spans="1:19" x14ac:dyDescent="0.85">
      <c r="A25" s="10">
        <v>135</v>
      </c>
      <c r="B25" s="2">
        <f>A25</f>
        <v>135</v>
      </c>
      <c r="C25" s="2">
        <f t="shared" ref="C25:O26" si="3">B25</f>
        <v>135</v>
      </c>
      <c r="D25" s="2">
        <f t="shared" si="3"/>
        <v>135</v>
      </c>
      <c r="E25" s="2">
        <f t="shared" si="3"/>
        <v>135</v>
      </c>
      <c r="F25" s="2">
        <f t="shared" si="3"/>
        <v>135</v>
      </c>
      <c r="G25" s="2">
        <f t="shared" si="3"/>
        <v>135</v>
      </c>
      <c r="H25" s="2">
        <f t="shared" si="3"/>
        <v>135</v>
      </c>
      <c r="I25" s="2">
        <f t="shared" si="3"/>
        <v>135</v>
      </c>
      <c r="J25" s="2">
        <f t="shared" si="3"/>
        <v>135</v>
      </c>
      <c r="K25" s="2">
        <f t="shared" si="3"/>
        <v>135</v>
      </c>
      <c r="L25" s="2">
        <f t="shared" si="3"/>
        <v>135</v>
      </c>
      <c r="M25" s="2">
        <f t="shared" si="3"/>
        <v>135</v>
      </c>
      <c r="N25" s="2">
        <f t="shared" si="3"/>
        <v>135</v>
      </c>
      <c r="O25" s="2">
        <f t="shared" si="3"/>
        <v>135</v>
      </c>
    </row>
    <row r="26" spans="1:19" ht="27.4" customHeight="1" x14ac:dyDescent="0.85">
      <c r="A26" s="11">
        <v>85</v>
      </c>
      <c r="B26" s="2">
        <f>A26</f>
        <v>85</v>
      </c>
      <c r="C26" s="2">
        <f t="shared" si="3"/>
        <v>85</v>
      </c>
      <c r="D26" s="2">
        <f t="shared" si="3"/>
        <v>85</v>
      </c>
      <c r="E26" s="2">
        <f t="shared" si="3"/>
        <v>85</v>
      </c>
      <c r="F26" s="2">
        <f t="shared" si="3"/>
        <v>85</v>
      </c>
      <c r="G26" s="2">
        <f t="shared" si="3"/>
        <v>85</v>
      </c>
      <c r="H26" s="2">
        <f t="shared" si="3"/>
        <v>85</v>
      </c>
      <c r="I26" s="2">
        <f t="shared" si="3"/>
        <v>85</v>
      </c>
      <c r="J26" s="2">
        <f t="shared" si="3"/>
        <v>85</v>
      </c>
      <c r="K26" s="2">
        <f t="shared" si="3"/>
        <v>85</v>
      </c>
      <c r="L26" s="2">
        <f t="shared" si="3"/>
        <v>85</v>
      </c>
      <c r="M26" s="2">
        <f t="shared" si="3"/>
        <v>85</v>
      </c>
      <c r="N26" s="2">
        <f t="shared" si="3"/>
        <v>85</v>
      </c>
      <c r="O26" s="2">
        <f t="shared" si="3"/>
        <v>85</v>
      </c>
    </row>
    <row r="27" spans="1:19" x14ac:dyDescent="0.85">
      <c r="A27" t="s">
        <v>11</v>
      </c>
    </row>
    <row r="28" spans="1:19" x14ac:dyDescent="0.85">
      <c r="A28" t="s">
        <v>12</v>
      </c>
    </row>
    <row r="29" spans="1:19" x14ac:dyDescent="0.85">
      <c r="A29" t="s">
        <v>13</v>
      </c>
    </row>
    <row r="30" spans="1:19" ht="52.15" customHeight="1" x14ac:dyDescent="0.85">
      <c r="A30" t="s">
        <v>14</v>
      </c>
    </row>
    <row r="31" spans="1:19" x14ac:dyDescent="0.85">
      <c r="A31" t="s">
        <v>15</v>
      </c>
    </row>
    <row r="32" spans="1:19" x14ac:dyDescent="0.85">
      <c r="A32" t="s">
        <v>16</v>
      </c>
    </row>
    <row r="33" spans="1:18" x14ac:dyDescent="0.85">
      <c r="A33" t="s">
        <v>17</v>
      </c>
    </row>
    <row r="37" spans="1:18" ht="11.65" customHeight="1" x14ac:dyDescent="0.85"/>
    <row r="40" spans="1:18" ht="18" customHeight="1" x14ac:dyDescent="0.85"/>
    <row r="42" spans="1:18" x14ac:dyDescent="0.85">
      <c r="O42"/>
      <c r="P42"/>
      <c r="Q42"/>
      <c r="R42"/>
    </row>
    <row r="43" spans="1:18" x14ac:dyDescent="0.85">
      <c r="O43"/>
      <c r="P43"/>
      <c r="Q43"/>
      <c r="R43"/>
    </row>
    <row r="44" spans="1:18" x14ac:dyDescent="0.85">
      <c r="O44"/>
      <c r="P44"/>
      <c r="Q44"/>
      <c r="R44"/>
    </row>
    <row r="46" spans="1:18" ht="18.75" customHeight="1" x14ac:dyDescent="0.85"/>
  </sheetData>
  <sheetProtection sheet="1" objects="1" scenarios="1"/>
  <mergeCells count="31">
    <mergeCell ref="R17:S17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:O1"/>
    <mergeCell ref="Q1:S1"/>
    <mergeCell ref="B2:C2"/>
    <mergeCell ref="D2:E2"/>
    <mergeCell ref="F2:G2"/>
    <mergeCell ref="H2:I2"/>
    <mergeCell ref="J2:K2"/>
    <mergeCell ref="L2:M2"/>
    <mergeCell ref="N2:O2"/>
    <mergeCell ref="Q2:S14"/>
    <mergeCell ref="B1:C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10:O10" xr:uid="{40CE1CDF-73DD-41A5-A384-2B3778A4B03A}">
      <formula1>"✓"</formula1>
    </dataValidation>
  </dataValidations>
  <printOptions horizontalCentered="1" verticalCentered="1"/>
  <pageMargins left="0.11811023622047245" right="0.11811023622047245" top="0.55118110236220474" bottom="0.15748031496062992" header="0.31496062992125984" footer="0"/>
  <pageSetup paperSize="11" scale="70" fitToHeight="0" orientation="landscape" horizontalDpi="300" verticalDpi="300" r:id="rId1"/>
  <headerFooter>
    <oddHeader>&amp;C&amp;A</oddHead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A5D13-8738-43D0-A2DD-84137A4A0B99}">
  <sheetPr codeName="Sheet11">
    <pageSetUpPr fitToPage="1"/>
  </sheetPr>
  <dimension ref="A1:S46"/>
  <sheetViews>
    <sheetView zoomScaleNormal="100" workbookViewId="0"/>
  </sheetViews>
  <sheetFormatPr defaultRowHeight="17.7" x14ac:dyDescent="0.85"/>
  <cols>
    <col min="1" max="1" width="9.42578125" customWidth="1"/>
    <col min="2" max="15" width="7.5703125" style="2" customWidth="1"/>
    <col min="16" max="16" width="3" style="2" customWidth="1"/>
    <col min="17" max="17" width="5" style="2" bestFit="1" customWidth="1"/>
    <col min="18" max="18" width="5.47265625" style="2" bestFit="1" customWidth="1"/>
    <col min="19" max="19" width="5.47265625" bestFit="1" customWidth="1"/>
    <col min="21" max="33" width="8.6171875" customWidth="1"/>
  </cols>
  <sheetData>
    <row r="1" spans="1:19" ht="18.3" x14ac:dyDescent="0.85">
      <c r="A1" s="5"/>
      <c r="B1" s="58" t="str">
        <f ca="1">INDIRECT(ADDRESS(WEEKDAY(B2)+26,1))</f>
        <v>月</v>
      </c>
      <c r="C1" s="59"/>
      <c r="D1" s="58" t="str">
        <f ca="1">INDIRECT(ADDRESS(WEEKDAY(D2)+26,1))</f>
        <v>火</v>
      </c>
      <c r="E1" s="59"/>
      <c r="F1" s="58" t="str">
        <f ca="1">INDIRECT(ADDRESS(WEEKDAY(F2)+26,1))</f>
        <v>水</v>
      </c>
      <c r="G1" s="59"/>
      <c r="H1" s="58" t="str">
        <f ca="1">INDIRECT(ADDRESS(WEEKDAY(H2)+26,1))</f>
        <v>木</v>
      </c>
      <c r="I1" s="59"/>
      <c r="J1" s="58" t="str">
        <f ca="1">INDIRECT(ADDRESS(WEEKDAY(J2)+26,1))</f>
        <v>金</v>
      </c>
      <c r="K1" s="59"/>
      <c r="L1" s="60" t="str">
        <f ca="1">INDIRECT(ADDRESS(WEEKDAY(L2)+26,1))</f>
        <v>土</v>
      </c>
      <c r="M1" s="61"/>
      <c r="N1" s="42" t="str">
        <f ca="1">INDIRECT(ADDRESS(WEEKDAY(N2)+26,1))</f>
        <v>日</v>
      </c>
      <c r="O1" s="43"/>
      <c r="Q1" s="44" t="s">
        <v>21</v>
      </c>
      <c r="R1" s="45"/>
      <c r="S1" s="46"/>
    </row>
    <row r="2" spans="1:19" ht="19.899999999999999" customHeight="1" x14ac:dyDescent="0.85">
      <c r="A2" s="19" t="s">
        <v>0</v>
      </c>
      <c r="B2" s="63">
        <f>'血圧(5週目)'!N2+1</f>
        <v>43556</v>
      </c>
      <c r="C2" s="64"/>
      <c r="D2" s="47">
        <f>B2+1</f>
        <v>43557</v>
      </c>
      <c r="E2" s="48"/>
      <c r="F2" s="47">
        <f>D2+1</f>
        <v>43558</v>
      </c>
      <c r="G2" s="48"/>
      <c r="H2" s="47">
        <f>F2+1</f>
        <v>43559</v>
      </c>
      <c r="I2" s="48"/>
      <c r="J2" s="47">
        <f>H2+1</f>
        <v>43560</v>
      </c>
      <c r="K2" s="48"/>
      <c r="L2" s="47">
        <f>J2+1</f>
        <v>43561</v>
      </c>
      <c r="M2" s="48"/>
      <c r="N2" s="47">
        <f>L2+1</f>
        <v>43562</v>
      </c>
      <c r="O2" s="48"/>
      <c r="Q2" s="49"/>
      <c r="R2" s="50"/>
      <c r="S2" s="51"/>
    </row>
    <row r="3" spans="1:19" ht="19.5" x14ac:dyDescent="0.85">
      <c r="A3" s="20" t="s">
        <v>1</v>
      </c>
      <c r="B3" s="21"/>
      <c r="C3" s="22"/>
      <c r="D3" s="21"/>
      <c r="E3" s="31"/>
      <c r="F3" s="21"/>
      <c r="G3" s="31"/>
      <c r="H3" s="29"/>
      <c r="I3" s="31"/>
      <c r="J3" s="29"/>
      <c r="K3" s="31"/>
      <c r="L3" s="29"/>
      <c r="M3" s="31"/>
      <c r="N3" s="29"/>
      <c r="O3" s="31"/>
      <c r="Q3" s="52"/>
      <c r="R3" s="53"/>
      <c r="S3" s="54"/>
    </row>
    <row r="4" spans="1:19" x14ac:dyDescent="0.85">
      <c r="A4" s="6" t="s">
        <v>2</v>
      </c>
      <c r="B4" s="23"/>
      <c r="C4" s="24"/>
      <c r="D4" s="23"/>
      <c r="E4" s="24"/>
      <c r="F4" s="23"/>
      <c r="G4" s="24"/>
      <c r="H4" s="23"/>
      <c r="I4" s="24"/>
      <c r="J4" s="23"/>
      <c r="K4" s="24"/>
      <c r="L4" s="23"/>
      <c r="M4" s="24"/>
      <c r="N4" s="23"/>
      <c r="O4" s="24"/>
      <c r="Q4" s="52"/>
      <c r="R4" s="53"/>
      <c r="S4" s="54"/>
    </row>
    <row r="5" spans="1:19" x14ac:dyDescent="0.85">
      <c r="A5" s="6" t="s">
        <v>3</v>
      </c>
      <c r="B5" s="23"/>
      <c r="C5" s="24"/>
      <c r="D5" s="23"/>
      <c r="E5" s="24"/>
      <c r="F5" s="23"/>
      <c r="G5" s="24"/>
      <c r="H5" s="23"/>
      <c r="I5" s="24"/>
      <c r="J5" s="23"/>
      <c r="K5" s="24"/>
      <c r="L5" s="23"/>
      <c r="M5" s="24"/>
      <c r="N5" s="23"/>
      <c r="O5" s="24"/>
      <c r="Q5" s="52"/>
      <c r="R5" s="53"/>
      <c r="S5" s="54"/>
    </row>
    <row r="6" spans="1:19" x14ac:dyDescent="0.85">
      <c r="A6" s="6" t="s">
        <v>4</v>
      </c>
      <c r="B6" s="23"/>
      <c r="C6" s="24"/>
      <c r="D6" s="23"/>
      <c r="E6" s="24"/>
      <c r="F6" s="23"/>
      <c r="G6" s="24"/>
      <c r="H6" s="23"/>
      <c r="I6" s="24"/>
      <c r="J6" s="23"/>
      <c r="K6" s="24"/>
      <c r="L6" s="23"/>
      <c r="M6" s="24"/>
      <c r="N6" s="23"/>
      <c r="O6" s="24"/>
      <c r="Q6" s="52"/>
      <c r="R6" s="53"/>
      <c r="S6" s="54"/>
    </row>
    <row r="7" spans="1:19" x14ac:dyDescent="0.85">
      <c r="A7" s="6" t="s">
        <v>5</v>
      </c>
      <c r="B7" s="23"/>
      <c r="C7" s="24"/>
      <c r="D7" s="23"/>
      <c r="E7" s="24"/>
      <c r="F7" s="23"/>
      <c r="G7" s="24"/>
      <c r="H7" s="23"/>
      <c r="I7" s="24"/>
      <c r="J7" s="23"/>
      <c r="K7" s="24"/>
      <c r="L7" s="23"/>
      <c r="M7" s="24"/>
      <c r="N7" s="23"/>
      <c r="O7" s="24"/>
      <c r="Q7" s="52"/>
      <c r="R7" s="53"/>
      <c r="S7" s="54"/>
    </row>
    <row r="8" spans="1:19" x14ac:dyDescent="0.85">
      <c r="A8" s="6" t="s">
        <v>6</v>
      </c>
      <c r="B8" s="23"/>
      <c r="C8" s="24"/>
      <c r="D8" s="23"/>
      <c r="E8" s="24"/>
      <c r="F8" s="23"/>
      <c r="G8" s="24"/>
      <c r="H8" s="23"/>
      <c r="I8" s="24"/>
      <c r="J8" s="23"/>
      <c r="K8" s="24"/>
      <c r="L8" s="23"/>
      <c r="M8" s="24"/>
      <c r="N8" s="23"/>
      <c r="O8" s="24"/>
      <c r="Q8" s="52"/>
      <c r="R8" s="53"/>
      <c r="S8" s="54"/>
    </row>
    <row r="9" spans="1:19" x14ac:dyDescent="0.85">
      <c r="A9" s="6" t="s">
        <v>7</v>
      </c>
      <c r="B9" s="23"/>
      <c r="C9" s="24"/>
      <c r="D9" s="23"/>
      <c r="E9" s="24"/>
      <c r="F9" s="23"/>
      <c r="G9" s="24"/>
      <c r="H9" s="23"/>
      <c r="I9" s="24"/>
      <c r="J9" s="23"/>
      <c r="K9" s="24"/>
      <c r="L9" s="23"/>
      <c r="M9" s="24"/>
      <c r="N9" s="23"/>
      <c r="O9" s="24"/>
      <c r="Q9" s="52"/>
      <c r="R9" s="53"/>
      <c r="S9" s="54"/>
    </row>
    <row r="10" spans="1:19" s="2" customFormat="1" ht="16.149999999999999" customHeight="1" x14ac:dyDescent="0.85">
      <c r="A10" s="4" t="s">
        <v>22</v>
      </c>
      <c r="B10" s="25"/>
      <c r="C10" s="26" t="s">
        <v>25</v>
      </c>
      <c r="D10" s="25"/>
      <c r="E10" s="26" t="s">
        <v>24</v>
      </c>
      <c r="F10" s="25"/>
      <c r="G10" s="26" t="s">
        <v>24</v>
      </c>
      <c r="H10" s="25"/>
      <c r="I10" s="26" t="s">
        <v>24</v>
      </c>
      <c r="J10" s="25"/>
      <c r="K10" s="26" t="s">
        <v>24</v>
      </c>
      <c r="L10" s="25"/>
      <c r="M10" s="26" t="s">
        <v>24</v>
      </c>
      <c r="N10" s="25"/>
      <c r="O10" s="26" t="s">
        <v>24</v>
      </c>
      <c r="Q10" s="52"/>
      <c r="R10" s="53"/>
      <c r="S10" s="54"/>
    </row>
    <row r="11" spans="1:19" s="1" customFormat="1" ht="88.5" customHeight="1" x14ac:dyDescent="0.85">
      <c r="A11" s="4" t="s">
        <v>23</v>
      </c>
      <c r="B11" s="27"/>
      <c r="C11" s="28"/>
      <c r="D11" s="27"/>
      <c r="E11" s="28"/>
      <c r="F11" s="27"/>
      <c r="G11" s="28"/>
      <c r="H11" s="27"/>
      <c r="I11" s="28"/>
      <c r="J11" s="27"/>
      <c r="K11" s="28"/>
      <c r="L11" s="27"/>
      <c r="M11" s="28"/>
      <c r="N11" s="27"/>
      <c r="O11" s="28"/>
      <c r="P11" s="3"/>
      <c r="Q11" s="52"/>
      <c r="R11" s="53"/>
      <c r="S11" s="54"/>
    </row>
    <row r="12" spans="1:19" ht="16.3" customHeight="1" x14ac:dyDescent="0.85">
      <c r="Q12" s="52"/>
      <c r="R12" s="53"/>
      <c r="S12" s="54"/>
    </row>
    <row r="13" spans="1:19" s="9" customFormat="1" ht="12.4" customHeight="1" x14ac:dyDescent="0.85">
      <c r="P13" s="8"/>
      <c r="Q13" s="52"/>
      <c r="R13" s="53"/>
      <c r="S13" s="54"/>
    </row>
    <row r="14" spans="1:19" s="9" customFormat="1" ht="12.4" customHeight="1" x14ac:dyDescent="0.85">
      <c r="P14" s="8"/>
      <c r="Q14" s="55"/>
      <c r="R14" s="56"/>
      <c r="S14" s="57"/>
    </row>
    <row r="15" spans="1:19" s="9" customFormat="1" ht="12.4" customHeight="1" x14ac:dyDescent="0.85">
      <c r="P15" s="8"/>
    </row>
    <row r="16" spans="1:19" s="9" customFormat="1" ht="12" customHeight="1" x14ac:dyDescent="0.85">
      <c r="A16" s="5"/>
      <c r="B16" s="58" t="str">
        <f t="shared" ref="A16:O18" ca="1" si="0">B1</f>
        <v>月</v>
      </c>
      <c r="C16" s="59">
        <f t="shared" si="0"/>
        <v>0</v>
      </c>
      <c r="D16" s="58" t="str">
        <f t="shared" ca="1" si="0"/>
        <v>火</v>
      </c>
      <c r="E16" s="59">
        <f t="shared" si="0"/>
        <v>0</v>
      </c>
      <c r="F16" s="58" t="str">
        <f t="shared" ca="1" si="0"/>
        <v>水</v>
      </c>
      <c r="G16" s="59">
        <f t="shared" si="0"/>
        <v>0</v>
      </c>
      <c r="H16" s="58" t="str">
        <f t="shared" ca="1" si="0"/>
        <v>木</v>
      </c>
      <c r="I16" s="59">
        <f t="shared" si="0"/>
        <v>0</v>
      </c>
      <c r="J16" s="58" t="str">
        <f t="shared" ca="1" si="0"/>
        <v>金</v>
      </c>
      <c r="K16" s="59">
        <f t="shared" si="0"/>
        <v>0</v>
      </c>
      <c r="L16" s="60" t="str">
        <f t="shared" ca="1" si="0"/>
        <v>土</v>
      </c>
      <c r="M16" s="61">
        <f t="shared" si="0"/>
        <v>0</v>
      </c>
      <c r="N16" s="42" t="str">
        <f t="shared" ca="1" si="0"/>
        <v>日</v>
      </c>
      <c r="O16" s="43">
        <f t="shared" si="0"/>
        <v>0</v>
      </c>
      <c r="P16" s="8"/>
    </row>
    <row r="17" spans="1:19" s="9" customFormat="1" ht="19.5" x14ac:dyDescent="0.85">
      <c r="A17" s="19" t="str">
        <f t="shared" si="0"/>
        <v>日</v>
      </c>
      <c r="B17" s="47">
        <f t="shared" si="0"/>
        <v>43556</v>
      </c>
      <c r="C17" s="48">
        <f t="shared" si="0"/>
        <v>0</v>
      </c>
      <c r="D17" s="47">
        <f t="shared" si="0"/>
        <v>43557</v>
      </c>
      <c r="E17" s="48">
        <f t="shared" si="0"/>
        <v>0</v>
      </c>
      <c r="F17" s="47">
        <f t="shared" si="0"/>
        <v>43558</v>
      </c>
      <c r="G17" s="48">
        <f t="shared" si="0"/>
        <v>0</v>
      </c>
      <c r="H17" s="47">
        <f t="shared" si="0"/>
        <v>43559</v>
      </c>
      <c r="I17" s="48">
        <f t="shared" si="0"/>
        <v>0</v>
      </c>
      <c r="J17" s="47">
        <f t="shared" si="0"/>
        <v>43560</v>
      </c>
      <c r="K17" s="48">
        <f t="shared" si="0"/>
        <v>0</v>
      </c>
      <c r="L17" s="47">
        <f t="shared" si="0"/>
        <v>43561</v>
      </c>
      <c r="M17" s="48">
        <f t="shared" si="0"/>
        <v>0</v>
      </c>
      <c r="N17" s="47">
        <f t="shared" si="0"/>
        <v>43562</v>
      </c>
      <c r="O17" s="48">
        <f t="shared" si="0"/>
        <v>0</v>
      </c>
      <c r="P17" s="8"/>
      <c r="Q17" s="8"/>
      <c r="R17" s="62" t="s">
        <v>20</v>
      </c>
      <c r="S17" s="62"/>
    </row>
    <row r="18" spans="1:19" s="9" customFormat="1" ht="19.5" x14ac:dyDescent="0.85">
      <c r="A18" s="20" t="str">
        <f>A3</f>
        <v>時</v>
      </c>
      <c r="B18" s="14">
        <f t="shared" si="0"/>
        <v>0</v>
      </c>
      <c r="C18" s="16">
        <f t="shared" si="0"/>
        <v>0</v>
      </c>
      <c r="D18" s="21">
        <f t="shared" si="0"/>
        <v>0</v>
      </c>
      <c r="E18" s="22">
        <f t="shared" si="0"/>
        <v>0</v>
      </c>
      <c r="F18" s="21">
        <f t="shared" si="0"/>
        <v>0</v>
      </c>
      <c r="G18" s="22">
        <f t="shared" si="0"/>
        <v>0</v>
      </c>
      <c r="H18" s="21">
        <f t="shared" si="0"/>
        <v>0</v>
      </c>
      <c r="I18" s="22">
        <f t="shared" si="0"/>
        <v>0</v>
      </c>
      <c r="J18" s="21">
        <f t="shared" si="0"/>
        <v>0</v>
      </c>
      <c r="K18" s="22">
        <f t="shared" si="0"/>
        <v>0</v>
      </c>
      <c r="L18" s="21">
        <f t="shared" si="0"/>
        <v>0</v>
      </c>
      <c r="M18" s="22">
        <f t="shared" si="0"/>
        <v>0</v>
      </c>
      <c r="N18" s="21">
        <f t="shared" si="0"/>
        <v>0</v>
      </c>
      <c r="O18" s="22">
        <f t="shared" si="0"/>
        <v>0</v>
      </c>
      <c r="P18" s="8"/>
      <c r="R18" s="15" t="s">
        <v>18</v>
      </c>
      <c r="S18" s="7" t="s">
        <v>19</v>
      </c>
    </row>
    <row r="19" spans="1:19" ht="19.5" x14ac:dyDescent="0.85">
      <c r="A19" s="17" t="s">
        <v>8</v>
      </c>
      <c r="B19" s="13" t="str">
        <f t="shared" ref="B19:C21" si="1">IF(B4&lt;&gt;"",ROUND(AVERAGE(B4,B7),0),"")</f>
        <v/>
      </c>
      <c r="C19" s="30" t="str">
        <f t="shared" si="1"/>
        <v/>
      </c>
      <c r="D19" s="25"/>
      <c r="E19" s="30"/>
      <c r="F19" s="25"/>
      <c r="G19" s="30"/>
      <c r="H19" s="25"/>
      <c r="I19" s="30"/>
      <c r="J19" s="25"/>
      <c r="K19" s="30"/>
      <c r="L19" s="25"/>
      <c r="M19" s="30"/>
      <c r="N19" s="25"/>
      <c r="O19" s="30"/>
      <c r="Q19" s="8" t="str">
        <f>A19</f>
        <v>高A</v>
      </c>
      <c r="R19" s="13" t="str">
        <f t="shared" ref="R19:S21" si="2">IF(B19&lt;&gt;"",ROUND(AVERAGE(B19,D19,F19,H19,J19,L19,N19),0),"")</f>
        <v/>
      </c>
      <c r="S19" s="4" t="str">
        <f t="shared" si="2"/>
        <v/>
      </c>
    </row>
    <row r="20" spans="1:19" ht="16.3" customHeight="1" x14ac:dyDescent="0.85">
      <c r="A20" s="18" t="s">
        <v>9</v>
      </c>
      <c r="B20" s="13" t="str">
        <f t="shared" si="1"/>
        <v/>
      </c>
      <c r="C20" s="30" t="str">
        <f t="shared" si="1"/>
        <v/>
      </c>
      <c r="D20" s="25"/>
      <c r="E20" s="30"/>
      <c r="F20" s="25"/>
      <c r="G20" s="30"/>
      <c r="H20" s="25"/>
      <c r="I20" s="30"/>
      <c r="J20" s="25"/>
      <c r="K20" s="30"/>
      <c r="L20" s="25"/>
      <c r="M20" s="30"/>
      <c r="N20" s="25"/>
      <c r="O20" s="30"/>
      <c r="Q20" s="8" t="str">
        <f>A20</f>
        <v>低A</v>
      </c>
      <c r="R20" s="13" t="str">
        <f t="shared" si="2"/>
        <v/>
      </c>
      <c r="S20" s="4" t="str">
        <f t="shared" si="2"/>
        <v/>
      </c>
    </row>
    <row r="21" spans="1:19" ht="19.5" x14ac:dyDescent="0.85">
      <c r="A21" s="18" t="s">
        <v>10</v>
      </c>
      <c r="B21" s="13" t="str">
        <f t="shared" si="1"/>
        <v/>
      </c>
      <c r="C21" s="30" t="str">
        <f t="shared" si="1"/>
        <v/>
      </c>
      <c r="D21" s="25"/>
      <c r="E21" s="30"/>
      <c r="F21" s="25"/>
      <c r="G21" s="30"/>
      <c r="H21" s="25"/>
      <c r="I21" s="30"/>
      <c r="J21" s="25"/>
      <c r="K21" s="30"/>
      <c r="L21" s="25"/>
      <c r="M21" s="30"/>
      <c r="N21" s="25"/>
      <c r="O21" s="30"/>
      <c r="Q21" s="8" t="str">
        <f>A21</f>
        <v>脈拍A</v>
      </c>
      <c r="R21" s="13" t="str">
        <f t="shared" si="2"/>
        <v/>
      </c>
      <c r="S21" s="4" t="str">
        <f t="shared" si="2"/>
        <v/>
      </c>
    </row>
    <row r="22" spans="1:19" x14ac:dyDescent="0.85">
      <c r="A22" s="12" t="str">
        <f>R$17&amp;Q19</f>
        <v>週平均高A</v>
      </c>
      <c r="B22" s="2" t="str">
        <f>$R$19</f>
        <v/>
      </c>
      <c r="C22" s="2" t="str">
        <f>$S$19</f>
        <v/>
      </c>
      <c r="D22" s="2" t="str">
        <f>$R$19</f>
        <v/>
      </c>
      <c r="E22" s="2" t="str">
        <f>$S$19</f>
        <v/>
      </c>
      <c r="F22" s="2" t="str">
        <f>$R$19</f>
        <v/>
      </c>
      <c r="G22" s="2" t="str">
        <f>$S$19</f>
        <v/>
      </c>
      <c r="H22" s="2" t="str">
        <f>$R$19</f>
        <v/>
      </c>
      <c r="I22" s="2" t="str">
        <f>$S$19</f>
        <v/>
      </c>
      <c r="J22" s="2" t="str">
        <f>$R$19</f>
        <v/>
      </c>
      <c r="K22" s="2" t="str">
        <f>$S$19</f>
        <v/>
      </c>
      <c r="L22" s="2" t="str">
        <f>$R$19</f>
        <v/>
      </c>
      <c r="M22" s="2" t="str">
        <f>$S$19</f>
        <v/>
      </c>
      <c r="N22" s="2" t="str">
        <f>$R$19</f>
        <v/>
      </c>
      <c r="O22" s="2" t="str">
        <f>$S$19</f>
        <v/>
      </c>
      <c r="Q22" s="9"/>
      <c r="R22" s="9"/>
      <c r="S22" s="9"/>
    </row>
    <row r="23" spans="1:19" x14ac:dyDescent="0.85">
      <c r="A23" s="12" t="str">
        <f>R$17&amp;Q20</f>
        <v>週平均低A</v>
      </c>
      <c r="B23" s="2" t="str">
        <f>$R$20</f>
        <v/>
      </c>
      <c r="C23" s="2" t="str">
        <f>$S$20</f>
        <v/>
      </c>
      <c r="D23" s="2" t="str">
        <f>$R$20</f>
        <v/>
      </c>
      <c r="E23" s="2" t="str">
        <f>$S$20</f>
        <v/>
      </c>
      <c r="F23" s="2" t="str">
        <f>$R$20</f>
        <v/>
      </c>
      <c r="G23" s="2" t="str">
        <f>$S$20</f>
        <v/>
      </c>
      <c r="H23" s="2" t="str">
        <f>$R$20</f>
        <v/>
      </c>
      <c r="I23" s="2" t="str">
        <f>$S$20</f>
        <v/>
      </c>
      <c r="J23" s="2" t="str">
        <f>$R$20</f>
        <v/>
      </c>
      <c r="K23" s="2" t="str">
        <f>$S$20</f>
        <v/>
      </c>
      <c r="L23" s="2" t="str">
        <f>$R$20</f>
        <v/>
      </c>
      <c r="M23" s="2" t="str">
        <f>$S$20</f>
        <v/>
      </c>
      <c r="N23" s="2" t="str">
        <f>$R$20</f>
        <v/>
      </c>
      <c r="O23" s="2" t="str">
        <f>$S$20</f>
        <v/>
      </c>
    </row>
    <row r="24" spans="1:19" ht="17.649999999999999" customHeight="1" x14ac:dyDescent="0.85">
      <c r="A24" s="12" t="str">
        <f>R$17&amp;Q21</f>
        <v>週平均脈拍A</v>
      </c>
      <c r="B24" s="2" t="str">
        <f>$R$21</f>
        <v/>
      </c>
      <c r="C24" s="2" t="str">
        <f>$S$21</f>
        <v/>
      </c>
      <c r="D24" s="2" t="str">
        <f>$R$21</f>
        <v/>
      </c>
      <c r="E24" s="2" t="str">
        <f>$S$21</f>
        <v/>
      </c>
      <c r="F24" s="2" t="str">
        <f>$R$21</f>
        <v/>
      </c>
      <c r="G24" s="2" t="str">
        <f>$S$21</f>
        <v/>
      </c>
      <c r="H24" s="2" t="str">
        <f>$R$21</f>
        <v/>
      </c>
      <c r="I24" s="2" t="str">
        <f>$S$21</f>
        <v/>
      </c>
      <c r="J24" s="2" t="str">
        <f>$R$21</f>
        <v/>
      </c>
      <c r="K24" s="2" t="str">
        <f>$S$21</f>
        <v/>
      </c>
      <c r="L24" s="2" t="str">
        <f>$R$21</f>
        <v/>
      </c>
      <c r="M24" s="2" t="str">
        <f>$S$21</f>
        <v/>
      </c>
      <c r="N24" s="2" t="str">
        <f>$R$21</f>
        <v/>
      </c>
      <c r="O24" s="2" t="str">
        <f>$S$21</f>
        <v/>
      </c>
    </row>
    <row r="25" spans="1:19" x14ac:dyDescent="0.85">
      <c r="A25" s="10">
        <v>135</v>
      </c>
      <c r="B25" s="2">
        <f>A25</f>
        <v>135</v>
      </c>
      <c r="C25" s="2">
        <f t="shared" ref="C25:O26" si="3">B25</f>
        <v>135</v>
      </c>
      <c r="D25" s="2">
        <f t="shared" si="3"/>
        <v>135</v>
      </c>
      <c r="E25" s="2">
        <f t="shared" si="3"/>
        <v>135</v>
      </c>
      <c r="F25" s="2">
        <f t="shared" si="3"/>
        <v>135</v>
      </c>
      <c r="G25" s="2">
        <f t="shared" si="3"/>
        <v>135</v>
      </c>
      <c r="H25" s="2">
        <f t="shared" si="3"/>
        <v>135</v>
      </c>
      <c r="I25" s="2">
        <f t="shared" si="3"/>
        <v>135</v>
      </c>
      <c r="J25" s="2">
        <f t="shared" si="3"/>
        <v>135</v>
      </c>
      <c r="K25" s="2">
        <f t="shared" si="3"/>
        <v>135</v>
      </c>
      <c r="L25" s="2">
        <f t="shared" si="3"/>
        <v>135</v>
      </c>
      <c r="M25" s="2">
        <f t="shared" si="3"/>
        <v>135</v>
      </c>
      <c r="N25" s="2">
        <f t="shared" si="3"/>
        <v>135</v>
      </c>
      <c r="O25" s="2">
        <f t="shared" si="3"/>
        <v>135</v>
      </c>
    </row>
    <row r="26" spans="1:19" ht="27.4" customHeight="1" x14ac:dyDescent="0.85">
      <c r="A26" s="11">
        <v>85</v>
      </c>
      <c r="B26" s="2">
        <f>A26</f>
        <v>85</v>
      </c>
      <c r="C26" s="2">
        <f t="shared" si="3"/>
        <v>85</v>
      </c>
      <c r="D26" s="2">
        <f t="shared" si="3"/>
        <v>85</v>
      </c>
      <c r="E26" s="2">
        <f t="shared" si="3"/>
        <v>85</v>
      </c>
      <c r="F26" s="2">
        <f t="shared" si="3"/>
        <v>85</v>
      </c>
      <c r="G26" s="2">
        <f t="shared" si="3"/>
        <v>85</v>
      </c>
      <c r="H26" s="2">
        <f t="shared" si="3"/>
        <v>85</v>
      </c>
      <c r="I26" s="2">
        <f t="shared" si="3"/>
        <v>85</v>
      </c>
      <c r="J26" s="2">
        <f t="shared" si="3"/>
        <v>85</v>
      </c>
      <c r="K26" s="2">
        <f t="shared" si="3"/>
        <v>85</v>
      </c>
      <c r="L26" s="2">
        <f t="shared" si="3"/>
        <v>85</v>
      </c>
      <c r="M26" s="2">
        <f t="shared" si="3"/>
        <v>85</v>
      </c>
      <c r="N26" s="2">
        <f t="shared" si="3"/>
        <v>85</v>
      </c>
      <c r="O26" s="2">
        <f t="shared" si="3"/>
        <v>85</v>
      </c>
    </row>
    <row r="27" spans="1:19" x14ac:dyDescent="0.85">
      <c r="A27" t="s">
        <v>11</v>
      </c>
    </row>
    <row r="28" spans="1:19" x14ac:dyDescent="0.85">
      <c r="A28" t="s">
        <v>12</v>
      </c>
    </row>
    <row r="29" spans="1:19" x14ac:dyDescent="0.85">
      <c r="A29" t="s">
        <v>13</v>
      </c>
    </row>
    <row r="30" spans="1:19" ht="52.15" customHeight="1" x14ac:dyDescent="0.85">
      <c r="A30" t="s">
        <v>14</v>
      </c>
    </row>
    <row r="31" spans="1:19" x14ac:dyDescent="0.85">
      <c r="A31" t="s">
        <v>15</v>
      </c>
    </row>
    <row r="32" spans="1:19" x14ac:dyDescent="0.85">
      <c r="A32" t="s">
        <v>16</v>
      </c>
    </row>
    <row r="33" spans="1:18" x14ac:dyDescent="0.85">
      <c r="A33" t="s">
        <v>17</v>
      </c>
    </row>
    <row r="37" spans="1:18" ht="11.65" customHeight="1" x14ac:dyDescent="0.85"/>
    <row r="40" spans="1:18" ht="18" customHeight="1" x14ac:dyDescent="0.85"/>
    <row r="42" spans="1:18" x14ac:dyDescent="0.85">
      <c r="O42"/>
      <c r="P42"/>
      <c r="Q42"/>
      <c r="R42"/>
    </row>
    <row r="43" spans="1:18" x14ac:dyDescent="0.85">
      <c r="O43"/>
      <c r="P43"/>
      <c r="Q43"/>
      <c r="R43"/>
    </row>
    <row r="44" spans="1:18" x14ac:dyDescent="0.85">
      <c r="O44"/>
      <c r="P44"/>
      <c r="Q44"/>
      <c r="R44"/>
    </row>
    <row r="46" spans="1:18" ht="18.75" customHeight="1" x14ac:dyDescent="0.85"/>
  </sheetData>
  <sheetProtection sheet="1" objects="1" scenarios="1"/>
  <mergeCells count="31">
    <mergeCell ref="R17:S17"/>
    <mergeCell ref="N16:O16"/>
    <mergeCell ref="B17:C17"/>
    <mergeCell ref="D17:E17"/>
    <mergeCell ref="F17:G17"/>
    <mergeCell ref="H17:I17"/>
    <mergeCell ref="J17:K17"/>
    <mergeCell ref="L17:M17"/>
    <mergeCell ref="N17:O17"/>
    <mergeCell ref="B16:C16"/>
    <mergeCell ref="D16:E16"/>
    <mergeCell ref="F16:G16"/>
    <mergeCell ref="H16:I16"/>
    <mergeCell ref="J16:K16"/>
    <mergeCell ref="L16:M16"/>
    <mergeCell ref="N1:O1"/>
    <mergeCell ref="Q1:S1"/>
    <mergeCell ref="B2:C2"/>
    <mergeCell ref="D2:E2"/>
    <mergeCell ref="F2:G2"/>
    <mergeCell ref="H2:I2"/>
    <mergeCell ref="J2:K2"/>
    <mergeCell ref="L2:M2"/>
    <mergeCell ref="N2:O2"/>
    <mergeCell ref="Q2:S14"/>
    <mergeCell ref="B1:C1"/>
    <mergeCell ref="D1:E1"/>
    <mergeCell ref="F1:G1"/>
    <mergeCell ref="H1:I1"/>
    <mergeCell ref="J1:K1"/>
    <mergeCell ref="L1:M1"/>
  </mergeCells>
  <phoneticPr fontId="1"/>
  <dataValidations count="1">
    <dataValidation type="list" allowBlank="1" showInputMessage="1" showErrorMessage="1" sqref="B10:O10" xr:uid="{7ADC10D8-333C-4E8D-9F8E-BED2225C65E2}">
      <formula1>"✓"</formula1>
    </dataValidation>
  </dataValidations>
  <printOptions horizontalCentered="1" verticalCentered="1"/>
  <pageMargins left="0.11811023622047245" right="0.11811023622047245" top="0.55118110236220474" bottom="0.15748031496062992" header="0.31496062992125984" footer="0"/>
  <pageSetup paperSize="11" scale="70" fitToHeight="0" orientation="landscape" horizontalDpi="300" verticalDpi="300" r:id="rId1"/>
  <headerFooter>
    <oddHeader>&amp;C&amp;A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使い方</vt:lpstr>
      <vt:lpstr>血圧(1週目)</vt:lpstr>
      <vt:lpstr>血圧(2週目)</vt:lpstr>
      <vt:lpstr>血圧(3週目)</vt:lpstr>
      <vt:lpstr>血圧(4週目)</vt:lpstr>
      <vt:lpstr>血圧(5週目)</vt:lpstr>
      <vt:lpstr>血圧(6週目)</vt:lpstr>
      <vt:lpstr>'血圧(1週目)'!Print_Area</vt:lpstr>
      <vt:lpstr>'血圧(2週目)'!Print_Area</vt:lpstr>
      <vt:lpstr>'血圧(3週目)'!Print_Area</vt:lpstr>
      <vt:lpstr>'血圧(4週目)'!Print_Area</vt:lpstr>
      <vt:lpstr>'血圧(5週目)'!Print_Area</vt:lpstr>
      <vt:lpstr>'血圧(6週目)'!Print_Area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下山仁志</dc:creator>
  <cp:lastModifiedBy>下山仁志</cp:lastModifiedBy>
  <cp:lastPrinted>2019-02-19T07:26:21Z</cp:lastPrinted>
  <dcterms:created xsi:type="dcterms:W3CDTF">2018-10-29T14:11:59Z</dcterms:created>
  <dcterms:modified xsi:type="dcterms:W3CDTF">2019-02-19T08:29:16Z</dcterms:modified>
</cp:coreProperties>
</file>